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5" windowWidth="11520" windowHeight="9030"/>
  </bookViews>
  <sheets>
    <sheet name="MIE 2021" sheetId="1" r:id="rId1"/>
  </sheets>
  <definedNames>
    <definedName name="_xlnm.Print_Titles" localSheetId="0">'MIE 2021'!$1:$3</definedName>
  </definedNames>
  <calcPr calcId="145621"/>
</workbook>
</file>

<file path=xl/calcChain.xml><?xml version="1.0" encoding="utf-8"?>
<calcChain xmlns="http://schemas.openxmlformats.org/spreadsheetml/2006/main">
  <c r="D94" i="1" l="1"/>
  <c r="D53" i="1" l="1"/>
  <c r="E135" i="1" l="1"/>
  <c r="E145" i="1" l="1"/>
  <c r="E70" i="1"/>
  <c r="E21" i="1"/>
  <c r="K129" i="1" l="1"/>
  <c r="K120" i="1"/>
  <c r="K51" i="1"/>
  <c r="E149" i="1"/>
  <c r="E104" i="1"/>
  <c r="E59" i="1"/>
  <c r="F149" i="1" l="1"/>
  <c r="K90" i="1"/>
  <c r="K65" i="1"/>
  <c r="E122" i="1"/>
  <c r="K74" i="1" l="1"/>
  <c r="L131" i="1" s="1"/>
  <c r="K139" i="1" l="1"/>
  <c r="L141" i="1" s="1"/>
  <c r="K149" i="1" l="1"/>
  <c r="L149" i="1" s="1"/>
  <c r="L151" i="1" s="1"/>
  <c r="E83" i="1"/>
  <c r="E44" i="1"/>
  <c r="E35" i="1"/>
  <c r="F131" i="1" l="1"/>
  <c r="F141" i="1" s="1"/>
  <c r="F151" i="1" s="1"/>
</calcChain>
</file>

<file path=xl/sharedStrings.xml><?xml version="1.0" encoding="utf-8"?>
<sst xmlns="http://schemas.openxmlformats.org/spreadsheetml/2006/main" count="238" uniqueCount="209">
  <si>
    <t>I n g r e s o s</t>
  </si>
  <si>
    <t>Impuestos</t>
  </si>
  <si>
    <t>Actos Jurídicos</t>
  </si>
  <si>
    <t>Obtención de Premios en Loterías, Rifas y Sorteos</t>
  </si>
  <si>
    <t>Ingresos Percibidos por la Organización de Juegos con Apuestas y Sorteos Declaración</t>
  </si>
  <si>
    <t>Adquisición de Vehículos Automotores y Otros Bienes Muebles Usados</t>
  </si>
  <si>
    <t>Cedular a los Ingresos Derivados de la Enajenación de Inmuebles</t>
  </si>
  <si>
    <t>Cedular a los Ingresos por Arrendamiento de Inmuebles</t>
  </si>
  <si>
    <t>Hospedaje</t>
  </si>
  <si>
    <t>Nóminas</t>
  </si>
  <si>
    <t>Accesorios</t>
  </si>
  <si>
    <t>Contribución Extraordinaria a Cargo de los Sujetos que Grava el ISN 10%</t>
  </si>
  <si>
    <t>Contribución Extraordinaria a Cargo de los Sujetos que Grava el ISN 5%</t>
  </si>
  <si>
    <t>Contribución Extraordinaria para la Cruz Roja</t>
  </si>
  <si>
    <t>Contribución Extraordinaria para el Fideicomiso Expo–Chihuahua</t>
  </si>
  <si>
    <t>Universitario</t>
  </si>
  <si>
    <t>Derechos</t>
  </si>
  <si>
    <t>Uso de Carreteras de Cuota Concesionadas por la Federación</t>
  </si>
  <si>
    <t>Uso de Carreteras de Cuota Estatales</t>
  </si>
  <si>
    <t>Servicios Prestados por la Dirección de Gobernación</t>
  </si>
  <si>
    <t>Servicios Prestados por el Registro Público de la Propiedad y del Notariado</t>
  </si>
  <si>
    <t>Servicios Prestados por la Dirección del Registro Civil</t>
  </si>
  <si>
    <t>Servicios Prestados por la Dirección de la División de Policía Vial</t>
  </si>
  <si>
    <t>Servicios Prestados por Otras Dependencias</t>
  </si>
  <si>
    <t>Productos</t>
  </si>
  <si>
    <t>Explotación de Bienes Patrimoniales</t>
  </si>
  <si>
    <t>Rendimientos</t>
  </si>
  <si>
    <t>Enajenación de Bienes Muebles e Inmuebles</t>
  </si>
  <si>
    <t>Otros Productos que Generan Ingresos Corrientes</t>
  </si>
  <si>
    <t>Aprovechamientos</t>
  </si>
  <si>
    <t>Multas No Fiscales</t>
  </si>
  <si>
    <t>Recursos y Aportaciones para Obra Pública</t>
  </si>
  <si>
    <t>Aportaciones a Programas</t>
  </si>
  <si>
    <t>Remanentes del Fideicomiso de Certificados Bursátiles Peaje</t>
  </si>
  <si>
    <t>Otros Aprovechamientos</t>
  </si>
  <si>
    <t>Participaciones</t>
  </si>
  <si>
    <t>Fondo General</t>
  </si>
  <si>
    <t>Fondo de Fomento Municipal</t>
  </si>
  <si>
    <t xml:space="preserve">Fondo de Fiscalización y Recaudación </t>
  </si>
  <si>
    <t>Impuesto Especial Sobre Producción y Servicios</t>
  </si>
  <si>
    <t>Impuesto Especial Sobre Producción y Servicios (Gasolina y Diésel)</t>
  </si>
  <si>
    <t>Fondo de Impuesto Sobre la Renta Participable Sobre Servidores Públicos</t>
  </si>
  <si>
    <t>0.136% De la RFP (Municipios Fronterizos)</t>
  </si>
  <si>
    <t>Aportaciones Federales</t>
  </si>
  <si>
    <t>Fondo de Aportaciones Múltiples</t>
  </si>
  <si>
    <t>Fondo de Aportaciones para el Fortalecimiento de las Entidades Federativas</t>
  </si>
  <si>
    <t>Fondo de Aportaciones para el Fortalecimiento de los Municipios</t>
  </si>
  <si>
    <t>Fondo de Aportaciones para la Educación Tecnológica y de Adultos</t>
  </si>
  <si>
    <t>Fondo de Aportación para la Nómina Educativa y Gasto Operativo</t>
  </si>
  <si>
    <t>Fondo de Aportaciones para los Servicios de Salud</t>
  </si>
  <si>
    <t>Fondo de Aportaciones para la Infraestructura Social Estatal</t>
  </si>
  <si>
    <t>Fondo de Aportaciones para la Infraestructura Social Municipal</t>
  </si>
  <si>
    <t>Convenios con el Gobierno Federal</t>
  </si>
  <si>
    <t>Secretaría de Educación Pública</t>
  </si>
  <si>
    <t>Transferencias a Educación Superior</t>
  </si>
  <si>
    <t>Colegio de Bachilleres</t>
  </si>
  <si>
    <t>Colegio de Estudios Científicos y Tecnológicos del Estado de Chihuahua</t>
  </si>
  <si>
    <t>Secretaría de Salud</t>
  </si>
  <si>
    <t>Secretaría de Agricultura, Ganadería, Desarrollo Rural, Pesca y Alimentación</t>
  </si>
  <si>
    <t>Instituto Nacional de las Mujeres (INMUJERES)</t>
  </si>
  <si>
    <t>Instituto de Salud para el Bienestar</t>
  </si>
  <si>
    <t>Incentivos Derivados de la Colaboración Fiscal</t>
  </si>
  <si>
    <t>Otros Ingresos y Beneficios</t>
  </si>
  <si>
    <t>Diferencias por Tipo de Cambio a Favor en Efectivo y Equivalentes</t>
  </si>
  <si>
    <t>Diferencias de Cotizaciones a Favor en Valores Negociables</t>
  </si>
  <si>
    <t>Suman los Ingresos</t>
  </si>
  <si>
    <t xml:space="preserve"> </t>
  </si>
  <si>
    <t>Productos de Capital</t>
  </si>
  <si>
    <t>Cuentas de Balance</t>
  </si>
  <si>
    <t>Existencia Anterior</t>
  </si>
  <si>
    <t>Caja y Bancos</t>
  </si>
  <si>
    <t>Fondos Fijos</t>
  </si>
  <si>
    <t>E g r e s o s</t>
  </si>
  <si>
    <t xml:space="preserve">Desarrollo Humano y Social  </t>
  </si>
  <si>
    <t>Secretaría General de Gobierno</t>
  </si>
  <si>
    <t>Secretaría de Educación y Deporte</t>
  </si>
  <si>
    <t>Secretaría de Cultura</t>
  </si>
  <si>
    <t>Comisión Estatal para los Pueblos Indígenas</t>
  </si>
  <si>
    <t>Servicios Educativos del Estado de Chihuahua</t>
  </si>
  <si>
    <t>Universidad Tecnológica de Chihuahua</t>
  </si>
  <si>
    <t>Universidad Tecnológica de Ciudad Juárez</t>
  </si>
  <si>
    <t>Colegio de Bachilleres del Estado de Chihuahua</t>
  </si>
  <si>
    <t>Instituto Tecnológico Superior de Nuevo Casas Grandes</t>
  </si>
  <si>
    <t>Colegio de Educación Profesional Técnica del Estado de Chihuahua</t>
  </si>
  <si>
    <t>Instituto Chihuahuense de Educación para los Adultos</t>
  </si>
  <si>
    <t>Servicios de Salud de Chihuahua</t>
  </si>
  <si>
    <t>Instituto Chihuahuense de Salud</t>
  </si>
  <si>
    <t>Desarrollo Integral de la Familia del Estado de Chihuahua</t>
  </si>
  <si>
    <t>Instituto Chihuahuense de las Mujeres</t>
  </si>
  <si>
    <t>Consejo Estatal de Población</t>
  </si>
  <si>
    <t>Universidad Autónoma de Chihuahua</t>
  </si>
  <si>
    <t>Universidad Autónoma de Cd. Juárez</t>
  </si>
  <si>
    <t>Pensiones Civiles del Estado de Chihuahua</t>
  </si>
  <si>
    <t>Instituto Chihuahuense del Deporte y Cultura Física</t>
  </si>
  <si>
    <t>Instituto Chihuahuense de la Juventud</t>
  </si>
  <si>
    <t>Junta de Asistencia Social Privada del Estado de Chihuahua</t>
  </si>
  <si>
    <t>El Colegio de Chihuahua</t>
  </si>
  <si>
    <t>Instituto Chihuahuense de Infraestructura Física Educativa</t>
  </si>
  <si>
    <t>Universidad Politécnica de Chihuahua</t>
  </si>
  <si>
    <t>Universidad Tecnológica de la Tarahumara</t>
  </si>
  <si>
    <t>Universidad Tecnológica de Parral</t>
  </si>
  <si>
    <t>Universidad Pedagógica Nacional del Estado de Chihuahua</t>
  </si>
  <si>
    <t>Universidad Tecnológica de la Babícora</t>
  </si>
  <si>
    <t>Comisión Estatal de Vivienda, Suelo e Infraestructura de Chihuahua</t>
  </si>
  <si>
    <t>Universidad Tecnológica de Paquimé</t>
  </si>
  <si>
    <t>Universidad Tecnológica de Camargo</t>
  </si>
  <si>
    <t>Universidad Tecnológica de Chihuahua Sur</t>
  </si>
  <si>
    <t>Subsistema de Preparatoria Abierta del Estado de Chihuahua</t>
  </si>
  <si>
    <t>Universidad Tecnológica Paso del Norte</t>
  </si>
  <si>
    <t>Casa Chihuahua Centro de Patrimonio Cultural</t>
  </si>
  <si>
    <t>Fondo de Apoyo a la Delegación de la Cruz Roja</t>
  </si>
  <si>
    <t>Fideicomiso Social del Empresariado Chihuahuense</t>
  </si>
  <si>
    <t>Programas de Inversión y Obra Pública</t>
  </si>
  <si>
    <t xml:space="preserve">Economía, Innovación, Desarrollo Sustentable y Equilibrio Regional </t>
  </si>
  <si>
    <t>Secretaría de Innovación y Desarrollo Económico</t>
  </si>
  <si>
    <t>Secretaría de Desarrollo Rural</t>
  </si>
  <si>
    <t>Instituto de Apoyo al Desarrollo Tecnológico</t>
  </si>
  <si>
    <t>Instituto de Capacitación para el Trabajo del Estado de Chihuahua</t>
  </si>
  <si>
    <t>Fomento y Desarrollo Artesanal del Estado de Chihuahua</t>
  </si>
  <si>
    <t>Instituto de Innovación y Competitividad</t>
  </si>
  <si>
    <t xml:space="preserve">Infraestructura, Desarrollo Urbano y Medio Ambiente  </t>
  </si>
  <si>
    <t>Secretaría de Comunicaciones y Obras Públicas</t>
  </si>
  <si>
    <t>Secretaría de Desarrollo Urbano y Ecología</t>
  </si>
  <si>
    <t>Coordinación de Política Digital</t>
  </si>
  <si>
    <t xml:space="preserve">Justicia y Seguridad </t>
  </si>
  <si>
    <t>Fiscalía General del Estado</t>
  </si>
  <si>
    <t>Tribunal Superior de Justicia</t>
  </si>
  <si>
    <t>Secretaría Ejecutiva del Sistema Estatal Anticorrupción</t>
  </si>
  <si>
    <t>Fideicomiso para la Competitividad y Seguridad Ciudadana</t>
  </si>
  <si>
    <t>Comisión Estatal de los Derechos Humanos</t>
  </si>
  <si>
    <t>Tribunal Estatal de Justicia Administrativa de Chihuahua</t>
  </si>
  <si>
    <t>Municipios</t>
  </si>
  <si>
    <t xml:space="preserve">Gobierno Responsable </t>
  </si>
  <si>
    <t>Despacho del Ejecutivo</t>
  </si>
  <si>
    <t>Secretaría de Hacienda</t>
  </si>
  <si>
    <t>Secretaría de Trabajo y Previsión Social</t>
  </si>
  <si>
    <t>Secretaría de Desarrollo Municipal</t>
  </si>
  <si>
    <t>Secretaría de la Función Pública</t>
  </si>
  <si>
    <t>Consejería Jurídica</t>
  </si>
  <si>
    <t>Coordinación de Comunicación Social</t>
  </si>
  <si>
    <t>Coordinación de Relaciones Públicas</t>
  </si>
  <si>
    <t>Representación del Gobierno del Estado en la Cd. de México</t>
  </si>
  <si>
    <t>Oficinas Estatales de Enlace con la Secretaría de Relaciones Exteriores</t>
  </si>
  <si>
    <t>Deuda Pública</t>
  </si>
  <si>
    <t>Coordinación de Asesores y Proyectos Especiales</t>
  </si>
  <si>
    <t>Congreso del Estado</t>
  </si>
  <si>
    <t>Auditoría Superior del Estado</t>
  </si>
  <si>
    <t>Fideicomiso del Programa de Carreteras Federales y Estatales</t>
  </si>
  <si>
    <t>Fideicomiso Irrevocable de Administración y Garantía de Pago</t>
  </si>
  <si>
    <t>Instituto Estatal Electoral</t>
  </si>
  <si>
    <t>Tribunal Estatal Electoral</t>
  </si>
  <si>
    <t>Instituto Chihuahuense para la Transparencia y Acceso a la Información Pública</t>
  </si>
  <si>
    <t>Otros Gastos y Perdidas Extraordinarias</t>
  </si>
  <si>
    <t>Estimación por Pérdida o Deterioro de Activo No Circulante</t>
  </si>
  <si>
    <t>Depreciación de Bienes Muebles</t>
  </si>
  <si>
    <t>Deterioro de los Activos Biológicos</t>
  </si>
  <si>
    <t>Disminución de Almacén de Materiales y Suministros de Consumo</t>
  </si>
  <si>
    <t>Diferencias por Tipo de Cambio Negativas</t>
  </si>
  <si>
    <t>Suman los Egresos</t>
  </si>
  <si>
    <t>Inversión Pública</t>
  </si>
  <si>
    <t>Amortización</t>
  </si>
  <si>
    <t>Participaciones y Aportaciones de Capital</t>
  </si>
  <si>
    <t>Suman los Egresos e Inversión Pública</t>
  </si>
  <si>
    <t>Existencia Actual</t>
  </si>
  <si>
    <t>Gobierno del Estado de Chihuahua</t>
  </si>
  <si>
    <t>Movimiento de Ingresos y Egresos</t>
  </si>
  <si>
    <t>Sumas iguales</t>
  </si>
  <si>
    <t>Depósitos en Garantía</t>
  </si>
  <si>
    <t>Reintegros</t>
  </si>
  <si>
    <t>Mantenimiento y Operación de Carreteras de Cuota</t>
  </si>
  <si>
    <t>Fondo de Aportaciones para la Seguridad Pública (FASP)</t>
  </si>
  <si>
    <t>Fideicomiso Expo-Chihuahua</t>
  </si>
  <si>
    <t>Fondo de Fomento Agropecuario del Estado (FOFAE)</t>
  </si>
  <si>
    <t>Fideicomiso para el Desarrollo Forestal Sustentable en el Estado (FIDEFOSE)</t>
  </si>
  <si>
    <t>Fondo para el Desarrollo Agropecuario, Agroindustrial, Acuicola y Forestal (FIDEAAAF)</t>
  </si>
  <si>
    <t>Secretaría de Seguridad Pública</t>
  </si>
  <si>
    <t>Fideicomiso Policía Amigo</t>
  </si>
  <si>
    <t>Fideicomiso Tránsito Amigo</t>
  </si>
  <si>
    <t>Fideicomiso de Atención a Niños y Niñas Hijos de las Víctimas de la Lucha Contra el Crimen</t>
  </si>
  <si>
    <t>Fondo de Ayuda, Asistencia y Reparación a Víctimas del Estado de Chihuahua</t>
  </si>
  <si>
    <t>Fideicomiso Irrevocable de Administración e Inversión (FANVIPOL)</t>
  </si>
  <si>
    <t>Amortizacion de Activos Intangibles</t>
  </si>
  <si>
    <t>Activos Fijos</t>
  </si>
  <si>
    <t>Donativos</t>
  </si>
  <si>
    <t>Mantenimiento y Operación de Carreteras de Cuota no Fideicomitidas</t>
  </si>
  <si>
    <t>Secretaría de Hacienda y Crédito Público</t>
  </si>
  <si>
    <t>Secretaría de Gobernación</t>
  </si>
  <si>
    <t>Sistema para el Desarrollo Integral de la Familia (DIF Nacional)</t>
  </si>
  <si>
    <t>Comisión Nacional del Agua</t>
  </si>
  <si>
    <t>Otros Ingresos y Beneficios Varios</t>
  </si>
  <si>
    <t>Bonificaciones y Descuentos Obtenidos</t>
  </si>
  <si>
    <t>Fideicomiso de Promoción y Fomento de las Actividades Turísticas</t>
  </si>
  <si>
    <t>Parque Cumbres de Majalca</t>
  </si>
  <si>
    <t>Fiscalía Anticorrupción del Estado de Chihuahua</t>
  </si>
  <si>
    <t>Fondo de Retiro de los Trabajadores Incorporados a la Sección 42 del SNTE</t>
  </si>
  <si>
    <t>Proyecto de Modernización del Sistema de Telepeaje y Peaje</t>
  </si>
  <si>
    <t>Secretaria de Trabajo y Previsión Social</t>
  </si>
  <si>
    <t>Financiamiento</t>
  </si>
  <si>
    <t>Centro de Conciliación Laboral del Estado de Chihuahua</t>
  </si>
  <si>
    <t>Construcción en Bienes No Capitalizable</t>
  </si>
  <si>
    <t>Correspondiente al periodo comprendido del 1° de enero al 31 de diciembre de 2021</t>
  </si>
  <si>
    <t xml:space="preserve">Comisión Nacional de Cultura Física y Deporte </t>
  </si>
  <si>
    <t>Deudoras y Acreedoras</t>
  </si>
  <si>
    <t>Secretaría de Desarrollo humano y Bien Común</t>
  </si>
  <si>
    <t>Secreataría de Coordinación de Gabinete</t>
  </si>
  <si>
    <t>Secretaría de Coordinación de Gabinete</t>
  </si>
  <si>
    <t>Suman los Ingresos, Productos de Capital y Financiamiento</t>
  </si>
  <si>
    <t>Bajo protesta de decir verdad declaramos que los Estados Financieros y sus Notas son razonablemente correctos y son responsabilidad del emisor</t>
  </si>
  <si>
    <t>Fideicomiso para Dar Cumplimiento al Convenio de Fecha 26 de Abril de 2016, entre el Gobierno del Estado y la Comunidad Bosques de San Elias Repechique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</si>
</sst>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000000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0" fontId="2" fillId="0" borderId="0" applyFont="0" applyFill="0" applyBorder="0" applyAlignment="0" applyProtection="0"/>
  </cellStyleXfs>
  <cellXfs count="40">
    <xf numFmtId="0" fontId="0" fillId="0" borderId="0" xfId="0"/>
    <xf numFmtId="164" fontId="3" fillId="0" borderId="0" xfId="1" applyNumberFormat="1" applyFont="1" applyFill="1" applyAlignment="1" applyProtection="1">
      <alignment horizontal="left"/>
      <protection locked="0"/>
    </xf>
    <xf numFmtId="3" fontId="4" fillId="0" borderId="0" xfId="1" applyNumberFormat="1" applyFont="1" applyFill="1" applyAlignment="1" applyProtection="1">
      <alignment horizontal="left"/>
      <protection locked="0"/>
    </xf>
    <xf numFmtId="3" fontId="5" fillId="0" borderId="0" xfId="2" applyNumberFormat="1" applyFont="1" applyFill="1" applyBorder="1" applyAlignment="1" applyProtection="1">
      <protection locked="0"/>
    </xf>
    <xf numFmtId="3" fontId="3" fillId="0" borderId="0" xfId="1" applyNumberFormat="1" applyFont="1" applyFill="1" applyAlignment="1" applyProtection="1">
      <alignment horizontal="left"/>
      <protection locked="0"/>
    </xf>
    <xf numFmtId="40" fontId="4" fillId="0" borderId="0" xfId="2" applyFont="1" applyFill="1" applyBorder="1" applyAlignment="1" applyProtection="1">
      <alignment horizontal="left"/>
      <protection locked="0"/>
    </xf>
    <xf numFmtId="38" fontId="4" fillId="0" borderId="0" xfId="2" applyNumberFormat="1" applyFont="1" applyFill="1" applyBorder="1" applyAlignment="1">
      <alignment horizontal="left"/>
    </xf>
    <xf numFmtId="38" fontId="4" fillId="0" borderId="0" xfId="2" applyNumberFormat="1" applyFont="1" applyFill="1" applyAlignment="1">
      <alignment horizontal="left"/>
    </xf>
    <xf numFmtId="38" fontId="4" fillId="0" borderId="0" xfId="2" quotePrefix="1" applyNumberFormat="1" applyFont="1" applyFill="1" applyAlignment="1">
      <alignment horizontal="left"/>
    </xf>
    <xf numFmtId="3" fontId="4" fillId="0" borderId="0" xfId="1" applyNumberFormat="1" applyFont="1" applyFill="1" applyBorder="1" applyAlignment="1" applyProtection="1">
      <alignment horizontal="left"/>
      <protection locked="0"/>
    </xf>
    <xf numFmtId="3" fontId="4" fillId="0" borderId="0" xfId="2" applyNumberFormat="1" applyFont="1" applyFill="1" applyAlignment="1" applyProtection="1">
      <protection locked="0"/>
    </xf>
    <xf numFmtId="3" fontId="6" fillId="0" borderId="0" xfId="1" applyNumberFormat="1" applyFont="1" applyFill="1" applyBorder="1" applyProtection="1">
      <protection locked="0"/>
    </xf>
    <xf numFmtId="38" fontId="4" fillId="0" borderId="0" xfId="2" applyNumberFormat="1" applyFont="1" applyFill="1" applyBorder="1" applyAlignment="1">
      <alignment horizontal="right"/>
    </xf>
    <xf numFmtId="38" fontId="3" fillId="0" borderId="0" xfId="2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3" fontId="7" fillId="0" borderId="0" xfId="2" applyNumberFormat="1" applyFont="1" applyFill="1" applyBorder="1" applyAlignment="1" applyProtection="1">
      <protection locked="0"/>
    </xf>
    <xf numFmtId="3" fontId="4" fillId="0" borderId="0" xfId="1" applyNumberFormat="1" applyFont="1" applyFill="1" applyBorder="1" applyAlignment="1" applyProtection="1">
      <alignment horizontal="right"/>
      <protection locked="0"/>
    </xf>
    <xf numFmtId="3" fontId="7" fillId="0" borderId="0" xfId="1" applyNumberFormat="1" applyFont="1" applyFill="1" applyBorder="1" applyProtection="1">
      <protection locked="0"/>
    </xf>
    <xf numFmtId="3" fontId="5" fillId="0" borderId="0" xfId="2" applyNumberFormat="1" applyFont="1" applyFill="1" applyAlignment="1" applyProtection="1">
      <protection locked="0"/>
    </xf>
    <xf numFmtId="3" fontId="4" fillId="0" borderId="0" xfId="1" quotePrefix="1" applyNumberFormat="1" applyFont="1" applyFill="1" applyAlignment="1" applyProtection="1">
      <alignment horizontal="left"/>
      <protection locked="0"/>
    </xf>
    <xf numFmtId="3" fontId="6" fillId="0" borderId="0" xfId="1" applyNumberFormat="1" applyFont="1" applyFill="1" applyProtection="1">
      <protection locked="0"/>
    </xf>
    <xf numFmtId="3" fontId="3" fillId="0" borderId="0" xfId="1" quotePrefix="1" applyNumberFormat="1" applyFont="1" applyFill="1" applyAlignment="1" applyProtection="1">
      <alignment horizontal="left"/>
      <protection locked="0"/>
    </xf>
    <xf numFmtId="0" fontId="8" fillId="0" borderId="0" xfId="0" applyFont="1" applyFill="1" applyAlignment="1">
      <alignment vertical="top" wrapText="1"/>
    </xf>
    <xf numFmtId="3" fontId="6" fillId="0" borderId="0" xfId="1" applyNumberFormat="1" applyFont="1" applyFill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3" fontId="3" fillId="0" borderId="0" xfId="1" applyNumberFormat="1" applyFont="1" applyFill="1" applyBorder="1" applyAlignment="1" applyProtection="1">
      <alignment horizontal="left"/>
      <protection locked="0"/>
    </xf>
    <xf numFmtId="3" fontId="7" fillId="0" borderId="0" xfId="1" applyNumberFormat="1" applyFont="1" applyFill="1" applyAlignment="1" applyProtection="1">
      <alignment horizontal="left"/>
      <protection locked="0"/>
    </xf>
    <xf numFmtId="3" fontId="3" fillId="0" borderId="0" xfId="1" applyNumberFormat="1" applyFont="1" applyFill="1" applyBorder="1" applyAlignment="1" applyProtection="1">
      <protection locked="0"/>
    </xf>
    <xf numFmtId="3" fontId="7" fillId="0" borderId="0" xfId="1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Fill="1" applyBorder="1"/>
    <xf numFmtId="3" fontId="0" fillId="0" borderId="0" xfId="0" applyNumberFormat="1" applyFill="1"/>
    <xf numFmtId="3" fontId="5" fillId="0" borderId="0" xfId="0" applyNumberFormat="1" applyFont="1" applyFill="1"/>
    <xf numFmtId="3" fontId="5" fillId="0" borderId="0" xfId="0" applyNumberFormat="1" applyFont="1"/>
    <xf numFmtId="0" fontId="10" fillId="0" borderId="0" xfId="0" applyFont="1"/>
    <xf numFmtId="4" fontId="5" fillId="0" borderId="0" xfId="0" applyNumberFormat="1" applyFont="1"/>
    <xf numFmtId="3" fontId="4" fillId="0" borderId="0" xfId="1" quotePrefix="1" applyNumberFormat="1" applyFont="1" applyFill="1" applyAlignment="1" applyProtection="1">
      <alignment horizontal="left" wrapText="1"/>
      <protection locked="0"/>
    </xf>
    <xf numFmtId="0" fontId="11" fillId="2" borderId="0" xfId="0" applyFont="1" applyFill="1" applyBorder="1" applyAlignment="1" applyProtection="1">
      <alignment vertical="top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3152775</xdr:colOff>
      <xdr:row>157</xdr:row>
      <xdr:rowOff>0</xdr:rowOff>
    </xdr:from>
    <xdr:to>
      <xdr:col>9</xdr:col>
      <xdr:colOff>446797</xdr:colOff>
      <xdr:row>159</xdr:row>
      <xdr:rowOff>142810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1850" y="29594175"/>
          <a:ext cx="7028572" cy="5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showGridLines="0" tabSelected="1" workbookViewId="0">
      <selection sqref="A1:L1"/>
    </sheetView>
  </sheetViews>
  <sheetFormatPr baseColWidth="10" defaultRowHeight="15" x14ac:dyDescent="0.25"/>
  <cols>
    <col min="1" max="1" width="3.28515625" customWidth="1"/>
    <col min="2" max="2" width="53.42578125" customWidth="1"/>
    <col min="3" max="3" width="1.42578125" customWidth="1"/>
    <col min="4" max="6" width="10.140625" bestFit="1" customWidth="1"/>
    <col min="7" max="7" width="3.28515625" customWidth="1"/>
    <col min="8" max="8" width="55.85546875" customWidth="1"/>
    <col min="9" max="9" width="1.5703125" customWidth="1"/>
    <col min="10" max="10" width="12" bestFit="1" customWidth="1"/>
    <col min="11" max="11" width="10.140625" bestFit="1" customWidth="1"/>
    <col min="12" max="12" width="12.7109375" bestFit="1" customWidth="1"/>
  </cols>
  <sheetData>
    <row r="1" spans="1:12" ht="15.75" x14ac:dyDescent="0.25">
      <c r="A1" s="38" t="s">
        <v>164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39" t="s">
        <v>165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x14ac:dyDescent="0.25">
      <c r="A3" s="39" t="s">
        <v>200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3.75" customHeight="1" x14ac:dyDescent="0.2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2.75" customHeight="1" x14ac:dyDescent="0.25">
      <c r="A5" s="1" t="s">
        <v>0</v>
      </c>
      <c r="B5" s="2"/>
      <c r="C5" s="2"/>
      <c r="D5" s="3"/>
      <c r="E5" s="29"/>
      <c r="F5" s="29"/>
      <c r="G5" s="1" t="s">
        <v>72</v>
      </c>
      <c r="H5" s="2"/>
      <c r="I5" s="2"/>
      <c r="J5" s="18"/>
      <c r="K5" s="29"/>
      <c r="L5" s="29"/>
    </row>
    <row r="6" spans="1:12" ht="3" customHeight="1" x14ac:dyDescent="0.25">
      <c r="A6" s="2"/>
      <c r="B6" s="2"/>
      <c r="C6" s="2"/>
      <c r="D6" s="3"/>
      <c r="E6" s="29"/>
      <c r="F6" s="29"/>
      <c r="G6" s="2"/>
      <c r="H6" s="2"/>
      <c r="I6" s="2"/>
      <c r="J6" s="18"/>
      <c r="K6" s="29"/>
      <c r="L6" s="29"/>
    </row>
    <row r="7" spans="1:12" x14ac:dyDescent="0.25">
      <c r="A7" s="4" t="s">
        <v>1</v>
      </c>
      <c r="B7" s="2"/>
      <c r="C7" s="2"/>
      <c r="D7" s="3"/>
      <c r="E7" s="29"/>
      <c r="F7" s="29"/>
      <c r="G7" s="4" t="s">
        <v>73</v>
      </c>
      <c r="H7" s="2"/>
      <c r="I7" s="2"/>
      <c r="J7" s="18"/>
      <c r="K7" s="29"/>
      <c r="L7" s="29"/>
    </row>
    <row r="8" spans="1:12" x14ac:dyDescent="0.25">
      <c r="A8" s="5"/>
      <c r="B8" s="6" t="s">
        <v>2</v>
      </c>
      <c r="C8" s="6"/>
      <c r="D8" s="3">
        <v>19555555.259999998</v>
      </c>
      <c r="E8" s="29"/>
      <c r="F8" s="29"/>
      <c r="G8" s="2"/>
      <c r="H8" s="19" t="s">
        <v>74</v>
      </c>
      <c r="I8" s="19"/>
      <c r="J8" s="3">
        <v>3950204.28</v>
      </c>
      <c r="K8" s="29"/>
      <c r="L8" s="29"/>
    </row>
    <row r="9" spans="1:12" x14ac:dyDescent="0.25">
      <c r="A9" s="5"/>
      <c r="B9" s="6" t="s">
        <v>3</v>
      </c>
      <c r="C9" s="6"/>
      <c r="D9" s="3">
        <v>40684064.060000002</v>
      </c>
      <c r="E9" s="29"/>
      <c r="F9" s="29"/>
      <c r="G9" s="2"/>
      <c r="H9" s="19" t="s">
        <v>203</v>
      </c>
      <c r="I9" s="19"/>
      <c r="J9" s="3">
        <v>379432936.93999994</v>
      </c>
      <c r="K9" s="29"/>
      <c r="L9" s="29"/>
    </row>
    <row r="10" spans="1:12" x14ac:dyDescent="0.25">
      <c r="A10" s="5"/>
      <c r="B10" s="6" t="s">
        <v>4</v>
      </c>
      <c r="C10" s="6"/>
      <c r="D10" s="3">
        <v>11430066.779999997</v>
      </c>
      <c r="E10" s="29"/>
      <c r="F10" s="29"/>
      <c r="G10" s="20"/>
      <c r="H10" s="19" t="s">
        <v>57</v>
      </c>
      <c r="I10" s="19"/>
      <c r="J10" s="3">
        <v>61494034.68</v>
      </c>
      <c r="K10" s="29"/>
      <c r="L10" s="29"/>
    </row>
    <row r="11" spans="1:12" x14ac:dyDescent="0.25">
      <c r="A11" s="5"/>
      <c r="B11" s="6" t="s">
        <v>5</v>
      </c>
      <c r="C11" s="6"/>
      <c r="D11" s="3">
        <v>294927960.89999998</v>
      </c>
      <c r="E11" s="29"/>
      <c r="F11" s="29"/>
      <c r="G11" s="2"/>
      <c r="H11" s="19" t="s">
        <v>75</v>
      </c>
      <c r="I11" s="19"/>
      <c r="J11" s="3">
        <v>5603107614.1500015</v>
      </c>
      <c r="K11" s="29"/>
      <c r="L11" s="29"/>
    </row>
    <row r="12" spans="1:12" x14ac:dyDescent="0.25">
      <c r="A12" s="5"/>
      <c r="B12" s="6" t="s">
        <v>6</v>
      </c>
      <c r="C12" s="6"/>
      <c r="D12" s="3">
        <v>103827866.29000001</v>
      </c>
      <c r="E12" s="29"/>
      <c r="F12" s="29"/>
      <c r="G12" s="2"/>
      <c r="H12" s="19" t="s">
        <v>76</v>
      </c>
      <c r="I12" s="19"/>
      <c r="J12" s="3">
        <v>155668137.44</v>
      </c>
      <c r="K12" s="29"/>
      <c r="L12" s="29"/>
    </row>
    <row r="13" spans="1:12" x14ac:dyDescent="0.25">
      <c r="A13" s="5"/>
      <c r="B13" s="6" t="s">
        <v>7</v>
      </c>
      <c r="C13" s="6"/>
      <c r="D13" s="3">
        <v>86306746.660000011</v>
      </c>
      <c r="E13" s="29"/>
      <c r="F13" s="29"/>
      <c r="G13" s="2"/>
      <c r="H13" s="19" t="s">
        <v>77</v>
      </c>
      <c r="I13" s="19"/>
      <c r="J13" s="3">
        <v>101932182.48999999</v>
      </c>
      <c r="K13" s="29"/>
      <c r="L13" s="29"/>
    </row>
    <row r="14" spans="1:12" x14ac:dyDescent="0.25">
      <c r="A14" s="5"/>
      <c r="B14" s="6" t="s">
        <v>8</v>
      </c>
      <c r="C14" s="6"/>
      <c r="D14" s="3">
        <v>73870574.969999999</v>
      </c>
      <c r="E14" s="29"/>
      <c r="F14" s="29"/>
      <c r="G14" s="2"/>
      <c r="H14" s="19" t="s">
        <v>78</v>
      </c>
      <c r="I14" s="19"/>
      <c r="J14" s="3">
        <v>13600716433.840002</v>
      </c>
      <c r="K14" s="29"/>
      <c r="L14" s="29"/>
    </row>
    <row r="15" spans="1:12" x14ac:dyDescent="0.25">
      <c r="A15" s="5"/>
      <c r="B15" s="6" t="s">
        <v>9</v>
      </c>
      <c r="C15" s="6"/>
      <c r="D15" s="3">
        <v>4861824957.8599997</v>
      </c>
      <c r="E15" s="29"/>
      <c r="F15" s="29"/>
      <c r="G15" s="2"/>
      <c r="H15" s="19" t="s">
        <v>79</v>
      </c>
      <c r="I15" s="19"/>
      <c r="J15" s="3">
        <v>130992365.25</v>
      </c>
      <c r="K15" s="29"/>
      <c r="L15" s="29"/>
    </row>
    <row r="16" spans="1:12" x14ac:dyDescent="0.25">
      <c r="A16" s="2"/>
      <c r="B16" s="7" t="s">
        <v>10</v>
      </c>
      <c r="C16" s="7"/>
      <c r="D16" s="3">
        <v>91370438.930000007</v>
      </c>
      <c r="E16" s="29"/>
      <c r="F16" s="29"/>
      <c r="G16" s="2"/>
      <c r="H16" s="19" t="s">
        <v>80</v>
      </c>
      <c r="I16" s="19"/>
      <c r="J16" s="3">
        <v>213419757.73000002</v>
      </c>
      <c r="K16" s="29"/>
      <c r="L16" s="29"/>
    </row>
    <row r="17" spans="1:12" x14ac:dyDescent="0.25">
      <c r="A17" s="2"/>
      <c r="B17" s="2" t="s">
        <v>11</v>
      </c>
      <c r="C17" s="2"/>
      <c r="D17" s="3">
        <v>446944212.54999995</v>
      </c>
      <c r="E17" s="29"/>
      <c r="F17" s="29"/>
      <c r="G17" s="2"/>
      <c r="H17" s="19" t="s">
        <v>81</v>
      </c>
      <c r="I17" s="19"/>
      <c r="J17" s="3">
        <v>946377109</v>
      </c>
      <c r="K17" s="29"/>
      <c r="L17" s="29"/>
    </row>
    <row r="18" spans="1:12" x14ac:dyDescent="0.25">
      <c r="A18" s="2"/>
      <c r="B18" s="7" t="s">
        <v>12</v>
      </c>
      <c r="C18" s="7"/>
      <c r="D18" s="3">
        <v>223471730.59</v>
      </c>
      <c r="E18" s="29"/>
      <c r="F18" s="29"/>
      <c r="G18" s="2"/>
      <c r="H18" s="19" t="s">
        <v>82</v>
      </c>
      <c r="I18" s="19"/>
      <c r="J18" s="3">
        <v>75406920.780000001</v>
      </c>
      <c r="K18" s="29"/>
      <c r="L18" s="29"/>
    </row>
    <row r="19" spans="1:12" x14ac:dyDescent="0.25">
      <c r="A19" s="2"/>
      <c r="B19" s="2" t="s">
        <v>13</v>
      </c>
      <c r="C19" s="2"/>
      <c r="D19" s="3">
        <v>64620946.639999993</v>
      </c>
      <c r="E19" s="29"/>
      <c r="F19" s="29"/>
      <c r="G19" s="20"/>
      <c r="H19" s="19" t="s">
        <v>56</v>
      </c>
      <c r="I19" s="19"/>
      <c r="J19" s="3">
        <v>432699322.99000001</v>
      </c>
      <c r="K19" s="29"/>
      <c r="L19" s="29"/>
    </row>
    <row r="20" spans="1:12" x14ac:dyDescent="0.25">
      <c r="A20" s="2"/>
      <c r="B20" s="7" t="s">
        <v>14</v>
      </c>
      <c r="C20" s="7"/>
      <c r="D20" s="3">
        <v>37011152.360000007</v>
      </c>
      <c r="E20" s="30"/>
      <c r="F20" s="30"/>
      <c r="G20" s="2"/>
      <c r="H20" s="19" t="s">
        <v>83</v>
      </c>
      <c r="I20" s="19"/>
      <c r="J20" s="3">
        <v>257314622.79000002</v>
      </c>
      <c r="K20" s="29"/>
      <c r="L20" s="29"/>
    </row>
    <row r="21" spans="1:12" x14ac:dyDescent="0.25">
      <c r="A21" s="5"/>
      <c r="B21" s="6" t="s">
        <v>15</v>
      </c>
      <c r="C21" s="6"/>
      <c r="D21" s="3">
        <v>332664275.24000007</v>
      </c>
      <c r="E21" s="3">
        <f>SUM(D8:D21)</f>
        <v>6688510549.0900002</v>
      </c>
      <c r="F21" s="3"/>
      <c r="G21" s="2"/>
      <c r="H21" s="19" t="s">
        <v>84</v>
      </c>
      <c r="I21" s="19"/>
      <c r="J21" s="3">
        <v>126127031.2</v>
      </c>
      <c r="K21" s="29"/>
      <c r="L21" s="29"/>
    </row>
    <row r="22" spans="1:12" x14ac:dyDescent="0.25">
      <c r="A22" s="5"/>
      <c r="B22" s="6"/>
      <c r="C22" s="6"/>
      <c r="D22" s="3"/>
      <c r="E22" s="3"/>
      <c r="F22" s="3"/>
      <c r="G22" s="2"/>
      <c r="H22" s="19" t="s">
        <v>85</v>
      </c>
      <c r="I22" s="19"/>
      <c r="J22" s="3">
        <v>5246959669.3699999</v>
      </c>
      <c r="K22" s="29"/>
      <c r="L22" s="29"/>
    </row>
    <row r="23" spans="1:12" x14ac:dyDescent="0.25">
      <c r="A23" s="5"/>
      <c r="B23" s="6"/>
      <c r="C23" s="6"/>
      <c r="D23" s="3"/>
      <c r="E23" s="3"/>
      <c r="F23" s="3"/>
      <c r="G23" s="2"/>
      <c r="H23" s="19" t="s">
        <v>86</v>
      </c>
      <c r="I23" s="19"/>
      <c r="J23" s="3">
        <v>1301697285.4400001</v>
      </c>
      <c r="K23" s="29"/>
      <c r="L23" s="29"/>
    </row>
    <row r="24" spans="1:12" x14ac:dyDescent="0.25">
      <c r="A24" s="5"/>
      <c r="B24" s="6"/>
      <c r="C24" s="6"/>
      <c r="D24" s="3"/>
      <c r="E24" s="3"/>
      <c r="F24" s="3"/>
      <c r="G24" s="2"/>
      <c r="H24" s="19" t="s">
        <v>87</v>
      </c>
      <c r="I24" s="19"/>
      <c r="J24" s="3">
        <v>581830043.41999996</v>
      </c>
      <c r="K24" s="29"/>
      <c r="L24" s="29"/>
    </row>
    <row r="25" spans="1:12" x14ac:dyDescent="0.25">
      <c r="A25" s="5"/>
      <c r="B25" s="6"/>
      <c r="C25" s="6"/>
      <c r="D25" s="3"/>
      <c r="E25" s="3"/>
      <c r="F25" s="3"/>
      <c r="G25" s="21"/>
      <c r="H25" s="19" t="s">
        <v>88</v>
      </c>
      <c r="I25" s="19"/>
      <c r="J25" s="3">
        <v>52222923.450000003</v>
      </c>
      <c r="K25" s="29"/>
      <c r="L25" s="29"/>
    </row>
    <row r="26" spans="1:12" x14ac:dyDescent="0.25">
      <c r="A26" s="5"/>
      <c r="B26" s="6"/>
      <c r="C26" s="6"/>
      <c r="D26" s="29"/>
      <c r="E26" s="29"/>
      <c r="F26" s="29"/>
      <c r="G26" s="21"/>
      <c r="H26" s="19" t="s">
        <v>89</v>
      </c>
      <c r="I26" s="19"/>
      <c r="J26" s="3">
        <v>9893041.4199999999</v>
      </c>
      <c r="K26" s="29"/>
      <c r="L26" s="29"/>
    </row>
    <row r="27" spans="1:12" x14ac:dyDescent="0.25">
      <c r="A27" s="4" t="s">
        <v>16</v>
      </c>
      <c r="B27" s="2"/>
      <c r="C27" s="2"/>
      <c r="D27" s="3"/>
      <c r="E27" s="29"/>
      <c r="F27" s="29"/>
      <c r="G27" s="21"/>
      <c r="H27" s="19" t="s">
        <v>90</v>
      </c>
      <c r="I27" s="19"/>
      <c r="J27" s="3">
        <v>1647784119.2199998</v>
      </c>
      <c r="K27" s="29"/>
      <c r="L27" s="29"/>
    </row>
    <row r="28" spans="1:12" x14ac:dyDescent="0.25">
      <c r="A28" s="2"/>
      <c r="B28" s="7" t="s">
        <v>17</v>
      </c>
      <c r="C28" s="7"/>
      <c r="D28" s="3">
        <v>2191017318.6500001</v>
      </c>
      <c r="E28" s="29"/>
      <c r="F28" s="29"/>
      <c r="G28" s="20"/>
      <c r="H28" s="19" t="s">
        <v>91</v>
      </c>
      <c r="I28" s="19"/>
      <c r="J28" s="3">
        <v>1605683276.05</v>
      </c>
      <c r="K28" s="29"/>
      <c r="L28" s="29"/>
    </row>
    <row r="29" spans="1:12" x14ac:dyDescent="0.25">
      <c r="A29" s="2"/>
      <c r="B29" s="7" t="s">
        <v>18</v>
      </c>
      <c r="C29" s="7"/>
      <c r="D29" s="3">
        <v>1525692097.5899999</v>
      </c>
      <c r="E29" s="29"/>
      <c r="F29" s="29"/>
      <c r="G29" s="20"/>
      <c r="H29" s="19" t="s">
        <v>92</v>
      </c>
      <c r="I29" s="19"/>
      <c r="J29" s="3">
        <v>1327392284.8700001</v>
      </c>
      <c r="K29" s="29"/>
      <c r="L29" s="29"/>
    </row>
    <row r="30" spans="1:12" x14ac:dyDescent="0.25">
      <c r="A30" s="2"/>
      <c r="B30" s="7" t="s">
        <v>19</v>
      </c>
      <c r="C30" s="7"/>
      <c r="D30" s="3">
        <v>216735264.26000002</v>
      </c>
      <c r="E30" s="29"/>
      <c r="F30" s="29"/>
      <c r="G30" s="2"/>
      <c r="H30" s="19" t="s">
        <v>93</v>
      </c>
      <c r="I30" s="19"/>
      <c r="J30" s="3">
        <v>72555727.590000004</v>
      </c>
      <c r="K30" s="29"/>
      <c r="L30" s="29"/>
    </row>
    <row r="31" spans="1:12" x14ac:dyDescent="0.25">
      <c r="A31" s="2"/>
      <c r="B31" s="7" t="s">
        <v>20</v>
      </c>
      <c r="C31" s="7"/>
      <c r="D31" s="3">
        <v>465616967.63999999</v>
      </c>
      <c r="E31" s="29"/>
      <c r="F31" s="29"/>
      <c r="G31" s="2"/>
      <c r="H31" s="19" t="s">
        <v>94</v>
      </c>
      <c r="I31" s="19"/>
      <c r="J31" s="3">
        <v>12652134.18</v>
      </c>
      <c r="K31" s="29"/>
      <c r="L31" s="29"/>
    </row>
    <row r="32" spans="1:12" x14ac:dyDescent="0.25">
      <c r="A32" s="2"/>
      <c r="B32" s="7" t="s">
        <v>21</v>
      </c>
      <c r="C32" s="7"/>
      <c r="D32" s="3">
        <v>152024260.49000001</v>
      </c>
      <c r="E32" s="29"/>
      <c r="F32" s="29"/>
      <c r="G32" s="2"/>
      <c r="H32" s="19" t="s">
        <v>95</v>
      </c>
      <c r="I32" s="19"/>
      <c r="J32" s="3">
        <v>7934441.0599999987</v>
      </c>
      <c r="K32" s="29"/>
      <c r="L32" s="29"/>
    </row>
    <row r="33" spans="1:12" x14ac:dyDescent="0.25">
      <c r="A33" s="2"/>
      <c r="B33" s="7" t="s">
        <v>22</v>
      </c>
      <c r="C33" s="7"/>
      <c r="D33" s="3">
        <v>2187506082.6999998</v>
      </c>
      <c r="E33" s="29"/>
      <c r="F33" s="29"/>
      <c r="G33" s="11"/>
      <c r="H33" s="19" t="s">
        <v>96</v>
      </c>
      <c r="I33" s="19"/>
      <c r="J33" s="3">
        <v>8564582.8100000005</v>
      </c>
      <c r="K33" s="29"/>
      <c r="L33" s="29"/>
    </row>
    <row r="34" spans="1:12" x14ac:dyDescent="0.25">
      <c r="A34" s="2"/>
      <c r="B34" s="8" t="s">
        <v>23</v>
      </c>
      <c r="C34" s="8"/>
      <c r="D34" s="3">
        <v>545022941.27999997</v>
      </c>
      <c r="E34" s="29"/>
      <c r="F34" s="29"/>
      <c r="G34" s="11"/>
      <c r="H34" s="19" t="s">
        <v>97</v>
      </c>
      <c r="I34" s="19"/>
      <c r="J34" s="3">
        <v>39471723.299999997</v>
      </c>
      <c r="K34" s="29"/>
      <c r="L34" s="29"/>
    </row>
    <row r="35" spans="1:12" x14ac:dyDescent="0.25">
      <c r="A35" s="2"/>
      <c r="B35" s="7" t="s">
        <v>10</v>
      </c>
      <c r="C35" s="7"/>
      <c r="D35" s="3">
        <v>171855163.89999998</v>
      </c>
      <c r="E35" s="3">
        <f>SUM(D28:D35)</f>
        <v>7455470096.5099993</v>
      </c>
      <c r="F35" s="3"/>
      <c r="G35" s="11"/>
      <c r="H35" s="19" t="s">
        <v>98</v>
      </c>
      <c r="I35" s="19"/>
      <c r="J35" s="3">
        <v>20939532.699999999</v>
      </c>
      <c r="K35" s="29"/>
      <c r="L35" s="29"/>
    </row>
    <row r="36" spans="1:12" x14ac:dyDescent="0.25">
      <c r="A36" s="2"/>
      <c r="B36" s="7"/>
      <c r="C36" s="7"/>
      <c r="D36" s="3" t="s">
        <v>66</v>
      </c>
      <c r="E36" s="3"/>
      <c r="F36" s="3"/>
      <c r="G36" s="11"/>
      <c r="H36" s="19" t="s">
        <v>99</v>
      </c>
      <c r="I36" s="19"/>
      <c r="J36" s="3">
        <v>23040547.440000001</v>
      </c>
      <c r="K36" s="29"/>
      <c r="L36" s="29"/>
    </row>
    <row r="37" spans="1:12" x14ac:dyDescent="0.25">
      <c r="A37" s="2"/>
      <c r="B37" s="7"/>
      <c r="C37" s="7"/>
      <c r="D37" s="3"/>
      <c r="E37" s="3"/>
      <c r="F37" s="3"/>
      <c r="G37" s="11"/>
      <c r="H37" s="19" t="s">
        <v>100</v>
      </c>
      <c r="I37" s="19"/>
      <c r="J37" s="3">
        <v>26191212.039999999</v>
      </c>
      <c r="K37" s="29"/>
      <c r="L37" s="29"/>
    </row>
    <row r="38" spans="1:12" x14ac:dyDescent="0.25">
      <c r="F38" s="3"/>
      <c r="G38" s="11"/>
      <c r="H38" s="19" t="s">
        <v>101</v>
      </c>
      <c r="I38" s="19"/>
      <c r="J38" s="3">
        <v>178085655.31</v>
      </c>
      <c r="K38" s="29"/>
      <c r="L38" s="29"/>
    </row>
    <row r="39" spans="1:12" x14ac:dyDescent="0.25">
      <c r="F39" s="3"/>
      <c r="G39" s="11"/>
      <c r="H39" s="2" t="s">
        <v>102</v>
      </c>
      <c r="I39" s="2"/>
      <c r="J39" s="3">
        <v>18186249.220000003</v>
      </c>
      <c r="K39" s="29"/>
      <c r="L39" s="29"/>
    </row>
    <row r="40" spans="1:12" x14ac:dyDescent="0.25">
      <c r="A40" s="4" t="s">
        <v>24</v>
      </c>
      <c r="B40" s="2"/>
      <c r="C40" s="2"/>
      <c r="D40" s="3"/>
      <c r="E40" s="29"/>
      <c r="F40" s="3"/>
      <c r="G40" s="11"/>
      <c r="H40" s="19" t="s">
        <v>103</v>
      </c>
      <c r="I40" s="19"/>
      <c r="J40" s="3">
        <v>47907328.209999993</v>
      </c>
      <c r="K40" s="29"/>
      <c r="L40" s="29"/>
    </row>
    <row r="41" spans="1:12" x14ac:dyDescent="0.25">
      <c r="A41" s="2"/>
      <c r="B41" s="7" t="s">
        <v>25</v>
      </c>
      <c r="C41" s="7"/>
      <c r="D41" s="3">
        <v>1017573.5</v>
      </c>
      <c r="E41" s="29"/>
      <c r="F41" s="29"/>
      <c r="G41" s="11"/>
      <c r="H41" s="19" t="s">
        <v>104</v>
      </c>
      <c r="I41" s="19"/>
      <c r="J41" s="3">
        <v>32481040.800000004</v>
      </c>
      <c r="K41" s="29"/>
      <c r="L41" s="29"/>
    </row>
    <row r="42" spans="1:12" x14ac:dyDescent="0.25">
      <c r="A42" s="2"/>
      <c r="B42" s="7" t="s">
        <v>26</v>
      </c>
      <c r="C42" s="7"/>
      <c r="D42" s="3">
        <v>151098481.95999998</v>
      </c>
      <c r="E42" s="29"/>
      <c r="F42" s="29"/>
      <c r="G42" s="11"/>
      <c r="H42" s="19" t="s">
        <v>105</v>
      </c>
      <c r="I42" s="19"/>
      <c r="J42" s="3">
        <v>31271633.920000002</v>
      </c>
      <c r="K42" s="29"/>
      <c r="L42" s="29"/>
    </row>
    <row r="43" spans="1:12" x14ac:dyDescent="0.25">
      <c r="A43" s="2"/>
      <c r="B43" s="7" t="s">
        <v>27</v>
      </c>
      <c r="C43" s="7"/>
      <c r="D43" s="3">
        <v>15074945.09</v>
      </c>
      <c r="E43" s="29"/>
      <c r="F43" s="29"/>
      <c r="G43" s="11"/>
      <c r="H43" s="19" t="s">
        <v>106</v>
      </c>
      <c r="I43" s="19"/>
      <c r="J43" s="3">
        <v>28819891.800000001</v>
      </c>
      <c r="K43" s="29"/>
      <c r="L43" s="29"/>
    </row>
    <row r="44" spans="1:12" x14ac:dyDescent="0.25">
      <c r="A44" s="2"/>
      <c r="B44" s="7" t="s">
        <v>28</v>
      </c>
      <c r="C44" s="7"/>
      <c r="D44" s="3">
        <v>36270.59999999404</v>
      </c>
      <c r="E44" s="3">
        <f>SUM(D41:D44)</f>
        <v>167227271.14999998</v>
      </c>
      <c r="F44" s="29"/>
      <c r="G44" s="11"/>
      <c r="H44" s="19" t="s">
        <v>107</v>
      </c>
      <c r="I44" s="19"/>
      <c r="J44" s="3">
        <v>195003565.55999997</v>
      </c>
      <c r="K44" s="29"/>
      <c r="L44" s="29"/>
    </row>
    <row r="45" spans="1:12" x14ac:dyDescent="0.25">
      <c r="F45" s="3"/>
      <c r="G45" s="11"/>
      <c r="H45" s="19" t="s">
        <v>108</v>
      </c>
      <c r="I45" s="19"/>
      <c r="J45" s="3">
        <v>33961219.020000003</v>
      </c>
      <c r="K45" s="29"/>
      <c r="L45" s="29"/>
    </row>
    <row r="46" spans="1:12" x14ac:dyDescent="0.25">
      <c r="A46" s="2"/>
      <c r="B46" s="7"/>
      <c r="C46" s="7"/>
      <c r="D46" s="3"/>
      <c r="E46" s="3"/>
      <c r="F46" s="3"/>
      <c r="G46" s="11"/>
      <c r="H46" s="19" t="s">
        <v>109</v>
      </c>
      <c r="I46" s="19"/>
      <c r="J46" s="3">
        <v>6431262.4199999999</v>
      </c>
      <c r="K46" s="29"/>
      <c r="L46" s="29"/>
    </row>
    <row r="47" spans="1:12" x14ac:dyDescent="0.25">
      <c r="F47" s="3"/>
      <c r="G47" s="11"/>
      <c r="H47" s="19" t="s">
        <v>110</v>
      </c>
      <c r="I47" s="19"/>
      <c r="J47" s="3">
        <v>63872737.849999994</v>
      </c>
      <c r="K47" s="29"/>
      <c r="L47" s="29"/>
    </row>
    <row r="48" spans="1:12" x14ac:dyDescent="0.25">
      <c r="F48" s="3"/>
      <c r="G48" s="11"/>
      <c r="H48" s="19" t="s">
        <v>111</v>
      </c>
      <c r="I48" s="19"/>
      <c r="J48" s="3">
        <v>444088465.94</v>
      </c>
      <c r="K48" s="29"/>
      <c r="L48" s="29"/>
    </row>
    <row r="49" spans="1:12" ht="25.5" x14ac:dyDescent="0.25">
      <c r="A49" s="4" t="s">
        <v>29</v>
      </c>
      <c r="B49" s="2"/>
      <c r="C49" s="2"/>
      <c r="D49" s="3"/>
      <c r="E49" s="29"/>
      <c r="F49" s="29"/>
      <c r="G49" s="11"/>
      <c r="H49" s="36" t="s">
        <v>208</v>
      </c>
      <c r="I49" s="19"/>
      <c r="J49" s="3">
        <v>12000000</v>
      </c>
      <c r="K49" s="29"/>
      <c r="L49" s="29"/>
    </row>
    <row r="50" spans="1:12" x14ac:dyDescent="0.25">
      <c r="A50" s="2"/>
      <c r="B50" s="7" t="s">
        <v>30</v>
      </c>
      <c r="C50" s="7"/>
      <c r="D50" s="3">
        <v>241876312.36000001</v>
      </c>
      <c r="E50" s="29"/>
      <c r="F50" s="29"/>
      <c r="G50" s="11"/>
      <c r="H50" s="19" t="s">
        <v>131</v>
      </c>
      <c r="I50" s="19"/>
      <c r="J50" s="3">
        <v>624400</v>
      </c>
      <c r="K50" s="29"/>
      <c r="L50" s="29"/>
    </row>
    <row r="51" spans="1:12" x14ac:dyDescent="0.25">
      <c r="A51" s="2"/>
      <c r="B51" s="7" t="s">
        <v>168</v>
      </c>
      <c r="C51" s="7"/>
      <c r="D51" s="3">
        <v>171644281.29999998</v>
      </c>
      <c r="E51" s="29"/>
      <c r="F51" s="29"/>
      <c r="G51" s="11"/>
      <c r="H51" s="19" t="s">
        <v>112</v>
      </c>
      <c r="I51" s="19"/>
      <c r="J51" s="3">
        <v>681306610.78999996</v>
      </c>
      <c r="K51" s="32">
        <f>SUM(J8:J51)</f>
        <v>35847491278.760002</v>
      </c>
      <c r="L51" s="29"/>
    </row>
    <row r="52" spans="1:12" x14ac:dyDescent="0.25">
      <c r="A52" s="2"/>
      <c r="B52" s="7" t="s">
        <v>31</v>
      </c>
      <c r="C52" s="7"/>
      <c r="D52" s="3">
        <v>390370.18</v>
      </c>
      <c r="E52" s="29"/>
      <c r="F52" s="29"/>
      <c r="G52" s="11"/>
      <c r="K52" s="29"/>
      <c r="L52" s="29"/>
    </row>
    <row r="53" spans="1:12" x14ac:dyDescent="0.25">
      <c r="A53" s="2"/>
      <c r="B53" s="7" t="s">
        <v>32</v>
      </c>
      <c r="C53" s="7"/>
      <c r="D53" s="3">
        <f>389567284.58-161383501.16</f>
        <v>228183783.41999999</v>
      </c>
      <c r="E53" s="29"/>
      <c r="F53" s="29"/>
      <c r="G53" s="25" t="s">
        <v>113</v>
      </c>
      <c r="H53" s="9"/>
      <c r="K53" s="29"/>
      <c r="L53" s="29"/>
    </row>
    <row r="54" spans="1:12" x14ac:dyDescent="0.25">
      <c r="A54" s="2"/>
      <c r="B54" s="7" t="s">
        <v>183</v>
      </c>
      <c r="C54" s="7"/>
      <c r="D54" s="3">
        <v>101280</v>
      </c>
      <c r="E54" s="29"/>
      <c r="F54" s="29"/>
      <c r="G54" s="2"/>
      <c r="H54" s="19" t="s">
        <v>114</v>
      </c>
      <c r="J54" s="3">
        <v>74950092.909999996</v>
      </c>
      <c r="K54" s="29"/>
      <c r="L54" s="29"/>
    </row>
    <row r="55" spans="1:12" x14ac:dyDescent="0.25">
      <c r="A55" s="2"/>
      <c r="B55" s="7" t="s">
        <v>33</v>
      </c>
      <c r="C55" s="7"/>
      <c r="D55" s="3">
        <v>1606347428.25</v>
      </c>
      <c r="E55" s="29"/>
      <c r="F55" s="29"/>
      <c r="G55" s="2"/>
      <c r="H55" s="19" t="s">
        <v>115</v>
      </c>
      <c r="J55" s="3">
        <v>162725422.47000003</v>
      </c>
      <c r="K55" s="29"/>
      <c r="L55" s="29"/>
    </row>
    <row r="56" spans="1:12" x14ac:dyDescent="0.25">
      <c r="A56" s="2"/>
      <c r="B56" s="7" t="s">
        <v>169</v>
      </c>
      <c r="C56" s="7"/>
      <c r="D56" s="3">
        <v>626576049.46000004</v>
      </c>
      <c r="E56" s="29"/>
      <c r="F56" s="29"/>
      <c r="G56" s="2"/>
      <c r="H56" s="19" t="s">
        <v>116</v>
      </c>
      <c r="I56" s="19"/>
      <c r="J56" s="3">
        <v>65042477.280000001</v>
      </c>
      <c r="K56" s="33"/>
      <c r="L56" s="29"/>
    </row>
    <row r="57" spans="1:12" x14ac:dyDescent="0.25">
      <c r="A57" s="2"/>
      <c r="B57" s="7" t="s">
        <v>184</v>
      </c>
      <c r="C57" s="7"/>
      <c r="D57" s="3">
        <v>36256278.399999999</v>
      </c>
      <c r="E57" s="29"/>
      <c r="F57" s="29"/>
      <c r="G57" s="2"/>
      <c r="H57" s="19" t="s">
        <v>117</v>
      </c>
      <c r="I57" s="19"/>
      <c r="J57" s="3">
        <v>79899784.680000007</v>
      </c>
      <c r="K57" s="33"/>
      <c r="L57" s="29"/>
    </row>
    <row r="58" spans="1:12" x14ac:dyDescent="0.25">
      <c r="A58" s="2"/>
      <c r="B58" s="7" t="s">
        <v>34</v>
      </c>
      <c r="C58" s="7"/>
      <c r="D58" s="3">
        <v>39165181.940000005</v>
      </c>
      <c r="E58" s="32"/>
      <c r="F58" s="29"/>
      <c r="G58" s="2"/>
      <c r="H58" s="19" t="s">
        <v>118</v>
      </c>
      <c r="I58" s="19"/>
      <c r="J58" s="3">
        <v>8187518.0899999999</v>
      </c>
      <c r="K58" s="3"/>
      <c r="L58" s="29"/>
    </row>
    <row r="59" spans="1:12" x14ac:dyDescent="0.25">
      <c r="A59" s="2"/>
      <c r="B59" s="7" t="s">
        <v>195</v>
      </c>
      <c r="C59" s="7"/>
      <c r="D59" s="3">
        <v>5580000</v>
      </c>
      <c r="E59" s="32">
        <f>SUM(D50:D59)</f>
        <v>2956120965.3100004</v>
      </c>
      <c r="F59" s="29"/>
      <c r="H59" s="19" t="s">
        <v>119</v>
      </c>
      <c r="I59" s="19"/>
      <c r="J59" s="3">
        <v>4512141.5999999996</v>
      </c>
      <c r="K59" s="29"/>
      <c r="L59" s="29"/>
    </row>
    <row r="60" spans="1:12" x14ac:dyDescent="0.25">
      <c r="F60" s="29"/>
      <c r="H60" s="19" t="s">
        <v>191</v>
      </c>
      <c r="I60" s="19"/>
      <c r="J60" s="3">
        <v>65821018.740000002</v>
      </c>
      <c r="K60" s="29"/>
      <c r="L60" s="29"/>
    </row>
    <row r="61" spans="1:12" x14ac:dyDescent="0.25">
      <c r="F61" s="29"/>
      <c r="H61" s="19" t="s">
        <v>171</v>
      </c>
      <c r="I61" s="19"/>
      <c r="J61" s="3">
        <v>35024455.379999995</v>
      </c>
      <c r="K61" s="29"/>
      <c r="L61" s="29"/>
    </row>
    <row r="62" spans="1:12" x14ac:dyDescent="0.25">
      <c r="F62" s="3"/>
      <c r="H62" s="19" t="s">
        <v>172</v>
      </c>
      <c r="I62" s="19"/>
      <c r="J62" s="3">
        <v>153402311.44999999</v>
      </c>
      <c r="K62" s="29"/>
      <c r="L62" s="29"/>
    </row>
    <row r="63" spans="1:12" x14ac:dyDescent="0.25">
      <c r="A63" s="4" t="s">
        <v>35</v>
      </c>
      <c r="B63" s="2"/>
      <c r="C63" s="2"/>
      <c r="D63" s="3"/>
      <c r="E63" s="3"/>
      <c r="F63" s="3"/>
      <c r="G63" s="2"/>
      <c r="H63" s="19" t="s">
        <v>173</v>
      </c>
      <c r="I63" s="19"/>
      <c r="J63" s="3">
        <v>15524534</v>
      </c>
      <c r="K63" s="29"/>
      <c r="L63" s="29"/>
    </row>
    <row r="64" spans="1:12" x14ac:dyDescent="0.25">
      <c r="A64" s="2"/>
      <c r="B64" s="7" t="s">
        <v>36</v>
      </c>
      <c r="C64" s="7"/>
      <c r="D64" s="3">
        <v>19870393451</v>
      </c>
      <c r="E64" s="3"/>
      <c r="F64" s="3"/>
      <c r="G64" s="2"/>
      <c r="H64" s="22" t="s">
        <v>174</v>
      </c>
      <c r="I64" s="9"/>
      <c r="J64" s="3">
        <v>20000000</v>
      </c>
      <c r="L64" s="29"/>
    </row>
    <row r="65" spans="1:12" x14ac:dyDescent="0.25">
      <c r="A65" s="9"/>
      <c r="B65" s="7" t="s">
        <v>37</v>
      </c>
      <c r="C65" s="7"/>
      <c r="D65" s="3">
        <v>965622637</v>
      </c>
      <c r="E65" s="29"/>
      <c r="F65" s="3"/>
      <c r="G65" s="2"/>
      <c r="H65" s="2" t="s">
        <v>112</v>
      </c>
      <c r="J65" s="3">
        <v>7090267.8300000001</v>
      </c>
      <c r="K65" s="32">
        <f>SUM(J54:J65)</f>
        <v>692180024.43000007</v>
      </c>
      <c r="L65" s="29"/>
    </row>
    <row r="66" spans="1:12" x14ac:dyDescent="0.25">
      <c r="B66" s="7" t="s">
        <v>38</v>
      </c>
      <c r="C66" s="7"/>
      <c r="D66" s="3">
        <v>1771077908</v>
      </c>
      <c r="E66" s="29"/>
      <c r="F66" s="3"/>
      <c r="G66" s="20"/>
      <c r="L66" s="29"/>
    </row>
    <row r="67" spans="1:12" x14ac:dyDescent="0.25">
      <c r="A67" s="2"/>
      <c r="B67" s="7" t="s">
        <v>39</v>
      </c>
      <c r="C67" s="7"/>
      <c r="D67" s="3">
        <v>530666991</v>
      </c>
      <c r="E67" s="29"/>
      <c r="F67" s="29"/>
      <c r="G67" s="21"/>
      <c r="K67" s="29"/>
      <c r="L67" s="29"/>
    </row>
    <row r="68" spans="1:12" x14ac:dyDescent="0.25">
      <c r="A68" s="2"/>
      <c r="B68" s="7" t="s">
        <v>40</v>
      </c>
      <c r="C68" s="7"/>
      <c r="D68" s="3">
        <v>566549793</v>
      </c>
      <c r="E68" s="29"/>
      <c r="F68" s="29"/>
      <c r="G68" s="4" t="s">
        <v>120</v>
      </c>
      <c r="H68" s="2"/>
      <c r="I68" s="19"/>
      <c r="K68" s="29"/>
      <c r="L68" s="29"/>
    </row>
    <row r="69" spans="1:12" x14ac:dyDescent="0.25">
      <c r="A69" s="2"/>
      <c r="B69" s="7" t="s">
        <v>41</v>
      </c>
      <c r="C69" s="7"/>
      <c r="D69" s="3">
        <v>2768210422</v>
      </c>
      <c r="E69" s="29"/>
      <c r="F69" s="29"/>
      <c r="G69" s="2"/>
      <c r="H69" s="19" t="s">
        <v>121</v>
      </c>
      <c r="I69" s="19"/>
      <c r="J69" s="3">
        <v>166256107.72999999</v>
      </c>
      <c r="K69" s="29"/>
      <c r="L69" s="29"/>
    </row>
    <row r="70" spans="1:12" x14ac:dyDescent="0.25">
      <c r="A70" s="2"/>
      <c r="B70" s="7" t="s">
        <v>42</v>
      </c>
      <c r="C70" s="7"/>
      <c r="D70" s="3">
        <v>195098618</v>
      </c>
      <c r="E70" s="3">
        <f>SUM(D64:D70)</f>
        <v>26667619820</v>
      </c>
      <c r="F70" s="29"/>
      <c r="G70" s="2"/>
      <c r="H70" s="19" t="s">
        <v>122</v>
      </c>
      <c r="I70" s="19"/>
      <c r="J70" s="3">
        <v>166742686.02000001</v>
      </c>
      <c r="K70" s="29"/>
      <c r="L70" s="29"/>
    </row>
    <row r="71" spans="1:12" x14ac:dyDescent="0.25">
      <c r="F71" s="29"/>
      <c r="G71" s="2"/>
      <c r="H71" s="19" t="s">
        <v>204</v>
      </c>
      <c r="I71" s="19"/>
      <c r="J71" s="3">
        <v>3537054.77</v>
      </c>
      <c r="K71" s="29"/>
      <c r="L71" s="29"/>
    </row>
    <row r="72" spans="1:12" x14ac:dyDescent="0.25">
      <c r="F72" s="29"/>
      <c r="G72" s="2"/>
      <c r="H72" s="19" t="s">
        <v>123</v>
      </c>
      <c r="I72" s="19"/>
      <c r="J72" s="3">
        <v>55136089.709999993</v>
      </c>
      <c r="K72" s="29"/>
      <c r="L72" s="29"/>
    </row>
    <row r="73" spans="1:12" x14ac:dyDescent="0.25">
      <c r="F73" s="29"/>
      <c r="G73" s="2"/>
      <c r="H73" s="19" t="s">
        <v>192</v>
      </c>
      <c r="I73" s="19"/>
      <c r="J73" s="3">
        <v>292655.14999999997</v>
      </c>
      <c r="K73" s="29"/>
      <c r="L73" s="29"/>
    </row>
    <row r="74" spans="1:12" x14ac:dyDescent="0.25">
      <c r="A74" s="4" t="s">
        <v>43</v>
      </c>
      <c r="B74" s="2"/>
      <c r="C74" s="2"/>
      <c r="D74" s="3"/>
      <c r="E74" s="29"/>
      <c r="F74" s="29"/>
      <c r="G74" s="23"/>
      <c r="H74" s="19" t="s">
        <v>112</v>
      </c>
      <c r="I74" s="19"/>
      <c r="J74" s="3">
        <v>978181062.17000008</v>
      </c>
      <c r="K74" s="33">
        <f>SUM(J69:J74)</f>
        <v>1370145655.55</v>
      </c>
      <c r="L74" s="29"/>
    </row>
    <row r="75" spans="1:12" x14ac:dyDescent="0.25">
      <c r="A75" s="2"/>
      <c r="B75" s="2" t="s">
        <v>44</v>
      </c>
      <c r="C75" s="2"/>
      <c r="D75" s="3">
        <v>809889898</v>
      </c>
      <c r="E75" s="29"/>
      <c r="F75" s="29"/>
      <c r="G75" s="21"/>
      <c r="K75" s="3"/>
      <c r="L75" s="29"/>
    </row>
    <row r="76" spans="1:12" x14ac:dyDescent="0.25">
      <c r="A76" s="2"/>
      <c r="B76" s="2" t="s">
        <v>45</v>
      </c>
      <c r="C76" s="2"/>
      <c r="D76" s="3">
        <v>1354398680</v>
      </c>
      <c r="E76" s="29"/>
      <c r="F76" s="29"/>
      <c r="G76" s="4" t="s">
        <v>124</v>
      </c>
      <c r="H76" s="2"/>
      <c r="I76" s="19"/>
      <c r="J76" s="3"/>
      <c r="K76" s="29"/>
      <c r="L76" s="29"/>
    </row>
    <row r="77" spans="1:12" x14ac:dyDescent="0.25">
      <c r="A77" s="2"/>
      <c r="B77" s="2" t="s">
        <v>46</v>
      </c>
      <c r="C77" s="2"/>
      <c r="D77" s="3">
        <v>2580916127</v>
      </c>
      <c r="E77" s="29"/>
      <c r="F77" s="3"/>
      <c r="G77" s="20"/>
      <c r="H77" s="19" t="s">
        <v>74</v>
      </c>
      <c r="I77" s="19"/>
      <c r="J77" s="3">
        <v>154755829.01999998</v>
      </c>
      <c r="L77" s="29"/>
    </row>
    <row r="78" spans="1:12" x14ac:dyDescent="0.25">
      <c r="A78" s="2"/>
      <c r="B78" s="2" t="s">
        <v>47</v>
      </c>
      <c r="C78" s="2"/>
      <c r="D78" s="3">
        <v>290548531.77000004</v>
      </c>
      <c r="E78" s="29"/>
      <c r="F78" s="3"/>
      <c r="G78" s="9"/>
      <c r="H78" s="19" t="s">
        <v>125</v>
      </c>
      <c r="I78" s="19"/>
      <c r="J78" s="3">
        <v>2697714749.3299999</v>
      </c>
      <c r="K78" s="29"/>
      <c r="L78" s="29"/>
    </row>
    <row r="79" spans="1:12" x14ac:dyDescent="0.25">
      <c r="A79" s="2"/>
      <c r="B79" s="2" t="s">
        <v>48</v>
      </c>
      <c r="C79" s="2"/>
      <c r="D79" s="3">
        <v>13729927438.349998</v>
      </c>
      <c r="E79" s="29"/>
      <c r="F79" s="3"/>
      <c r="G79" s="9"/>
      <c r="H79" s="19" t="s">
        <v>175</v>
      </c>
      <c r="I79" s="19"/>
      <c r="J79" s="3">
        <v>2186106380.3899999</v>
      </c>
      <c r="K79" s="29"/>
      <c r="L79" s="29"/>
    </row>
    <row r="80" spans="1:12" x14ac:dyDescent="0.25">
      <c r="A80" s="2"/>
      <c r="B80" s="2" t="s">
        <v>49</v>
      </c>
      <c r="C80" s="2"/>
      <c r="D80" s="3">
        <v>3040274241.2000003</v>
      </c>
      <c r="E80" s="29"/>
      <c r="F80" s="3"/>
      <c r="G80" s="9"/>
      <c r="H80" s="19" t="s">
        <v>126</v>
      </c>
      <c r="I80" s="19"/>
      <c r="J80" s="3">
        <v>2314991000.5799999</v>
      </c>
      <c r="K80" s="29"/>
      <c r="L80" s="29"/>
    </row>
    <row r="81" spans="1:12" x14ac:dyDescent="0.25">
      <c r="A81" s="2"/>
      <c r="B81" s="2" t="s">
        <v>50</v>
      </c>
      <c r="C81" s="2"/>
      <c r="D81" s="3">
        <v>183862412</v>
      </c>
      <c r="E81" s="29"/>
      <c r="F81" s="29"/>
      <c r="G81" s="2"/>
      <c r="H81" s="19" t="s">
        <v>127</v>
      </c>
      <c r="I81" s="19"/>
      <c r="J81" s="3">
        <v>11981520.090000002</v>
      </c>
      <c r="K81" s="32"/>
      <c r="L81" s="29"/>
    </row>
    <row r="82" spans="1:12" x14ac:dyDescent="0.25">
      <c r="A82" s="2"/>
      <c r="B82" s="2" t="s">
        <v>51</v>
      </c>
      <c r="C82" s="2"/>
      <c r="D82" s="3">
        <v>1332997503</v>
      </c>
      <c r="E82" s="29"/>
      <c r="F82" s="29"/>
      <c r="G82" s="2"/>
      <c r="H82" s="19" t="s">
        <v>176</v>
      </c>
      <c r="I82" s="19"/>
      <c r="J82" s="3">
        <v>12000000</v>
      </c>
      <c r="K82" s="32"/>
      <c r="L82" s="29"/>
    </row>
    <row r="83" spans="1:12" x14ac:dyDescent="0.25">
      <c r="A83" s="2"/>
      <c r="B83" s="2" t="s">
        <v>170</v>
      </c>
      <c r="C83" s="2"/>
      <c r="D83" s="3">
        <v>286625148</v>
      </c>
      <c r="E83" s="3">
        <f>SUM(D75:D83)</f>
        <v>23609439979.32</v>
      </c>
      <c r="F83" s="29"/>
      <c r="G83" s="2"/>
      <c r="H83" s="19" t="s">
        <v>177</v>
      </c>
      <c r="I83" s="19"/>
      <c r="J83" s="3">
        <v>3000000</v>
      </c>
      <c r="K83" s="29"/>
      <c r="L83" s="29"/>
    </row>
    <row r="84" spans="1:12" x14ac:dyDescent="0.25">
      <c r="F84" s="29"/>
      <c r="G84" s="2"/>
      <c r="H84" s="19" t="s">
        <v>178</v>
      </c>
      <c r="I84" s="19"/>
      <c r="J84" s="3">
        <v>10000000</v>
      </c>
      <c r="K84" s="29"/>
      <c r="L84" s="29"/>
    </row>
    <row r="85" spans="1:12" x14ac:dyDescent="0.25">
      <c r="F85" s="29"/>
      <c r="G85" s="2"/>
      <c r="H85" s="19" t="s">
        <v>128</v>
      </c>
      <c r="I85" s="19"/>
      <c r="J85" s="3">
        <v>222043740.55000001</v>
      </c>
      <c r="K85" s="3"/>
      <c r="L85" s="29"/>
    </row>
    <row r="86" spans="1:12" x14ac:dyDescent="0.25">
      <c r="F86" s="29"/>
      <c r="G86" s="2"/>
      <c r="H86" s="19" t="s">
        <v>179</v>
      </c>
      <c r="I86" s="19"/>
      <c r="J86" s="3">
        <v>10000000</v>
      </c>
      <c r="K86" s="3"/>
      <c r="L86" s="29"/>
    </row>
    <row r="87" spans="1:12" x14ac:dyDescent="0.25">
      <c r="F87" s="29"/>
      <c r="G87" s="2"/>
      <c r="H87" s="19" t="s">
        <v>180</v>
      </c>
      <c r="I87" s="19"/>
      <c r="J87" s="3">
        <v>1326000</v>
      </c>
      <c r="K87" s="29"/>
      <c r="L87" s="29"/>
    </row>
    <row r="88" spans="1:12" x14ac:dyDescent="0.25">
      <c r="F88" s="29"/>
      <c r="G88" s="2"/>
      <c r="H88" s="19" t="s">
        <v>129</v>
      </c>
      <c r="I88" s="19"/>
      <c r="J88" s="3">
        <v>67357777.359999999</v>
      </c>
      <c r="K88" s="29"/>
      <c r="L88" s="29"/>
    </row>
    <row r="89" spans="1:12" x14ac:dyDescent="0.25">
      <c r="A89" s="4" t="s">
        <v>52</v>
      </c>
      <c r="B89" s="7"/>
      <c r="C89" s="7"/>
      <c r="D89" s="3"/>
      <c r="E89" s="29"/>
      <c r="F89" s="29"/>
      <c r="G89" s="2"/>
      <c r="H89" s="19" t="s">
        <v>130</v>
      </c>
      <c r="I89" s="19"/>
      <c r="J89" s="3">
        <v>61960767.290000007</v>
      </c>
      <c r="L89" s="31" t="s">
        <v>66</v>
      </c>
    </row>
    <row r="90" spans="1:12" x14ac:dyDescent="0.25">
      <c r="A90" s="2"/>
      <c r="B90" s="2" t="s">
        <v>53</v>
      </c>
      <c r="C90" s="2"/>
      <c r="D90" s="3">
        <v>1455658360.3199999</v>
      </c>
      <c r="E90" s="29"/>
      <c r="F90" s="29"/>
      <c r="G90" s="2"/>
      <c r="H90" s="19" t="s">
        <v>193</v>
      </c>
      <c r="I90" s="19"/>
      <c r="J90" s="3">
        <v>54863687.010000005</v>
      </c>
      <c r="K90" s="33">
        <f>SUM(J77:J90)</f>
        <v>7808101451.6199999</v>
      </c>
      <c r="L90" s="31"/>
    </row>
    <row r="91" spans="1:12" x14ac:dyDescent="0.25">
      <c r="A91" s="2"/>
      <c r="B91" s="2" t="s">
        <v>54</v>
      </c>
      <c r="C91" s="2"/>
      <c r="D91" s="3">
        <v>2171178920</v>
      </c>
      <c r="E91" s="29"/>
      <c r="F91" s="29"/>
      <c r="K91" s="29" t="s">
        <v>66</v>
      </c>
      <c r="L91" s="31" t="s">
        <v>66</v>
      </c>
    </row>
    <row r="92" spans="1:12" x14ac:dyDescent="0.25">
      <c r="A92" s="2"/>
      <c r="B92" s="2" t="s">
        <v>55</v>
      </c>
      <c r="C92" s="2"/>
      <c r="D92" s="3">
        <v>463107211</v>
      </c>
      <c r="E92" s="29"/>
      <c r="F92" s="29"/>
      <c r="G92" s="25" t="s">
        <v>132</v>
      </c>
      <c r="H92" s="9"/>
      <c r="I92" s="19"/>
      <c r="J92" s="3"/>
      <c r="K92" s="29"/>
      <c r="L92" s="29"/>
    </row>
    <row r="93" spans="1:12" x14ac:dyDescent="0.25">
      <c r="A93" s="2"/>
      <c r="B93" s="2" t="s">
        <v>56</v>
      </c>
      <c r="C93" s="2"/>
      <c r="D93" s="3">
        <v>249490205.5</v>
      </c>
      <c r="E93" s="29"/>
      <c r="F93" s="3"/>
      <c r="G93" s="2"/>
      <c r="H93" s="19" t="s">
        <v>133</v>
      </c>
      <c r="I93" s="19"/>
      <c r="J93" s="3">
        <v>18448627.009999998</v>
      </c>
      <c r="K93" s="29"/>
      <c r="L93" s="29"/>
    </row>
    <row r="94" spans="1:12" x14ac:dyDescent="0.25">
      <c r="A94" s="2"/>
      <c r="B94" s="2" t="s">
        <v>185</v>
      </c>
      <c r="C94" s="2"/>
      <c r="D94" s="3">
        <f>843100+161383501.16</f>
        <v>162226601.16</v>
      </c>
      <c r="E94" s="29"/>
      <c r="F94" s="3"/>
      <c r="G94" s="2"/>
      <c r="H94" s="19" t="s">
        <v>74</v>
      </c>
      <c r="I94" s="19"/>
      <c r="J94" s="3">
        <v>204387264.30000001</v>
      </c>
      <c r="K94" s="29"/>
      <c r="L94" s="29"/>
    </row>
    <row r="95" spans="1:12" x14ac:dyDescent="0.25">
      <c r="A95" s="2"/>
      <c r="B95" s="2" t="s">
        <v>57</v>
      </c>
      <c r="C95" s="2"/>
      <c r="D95" s="3">
        <v>127898723.91000003</v>
      </c>
      <c r="E95" s="29"/>
      <c r="F95" s="3"/>
      <c r="G95" s="2"/>
      <c r="H95" s="19" t="s">
        <v>134</v>
      </c>
      <c r="I95" s="19"/>
      <c r="J95" s="3">
        <v>2318746201.6500001</v>
      </c>
      <c r="K95" s="29"/>
      <c r="L95" s="29"/>
    </row>
    <row r="96" spans="1:12" x14ac:dyDescent="0.25">
      <c r="A96" s="2"/>
      <c r="B96" s="2" t="s">
        <v>58</v>
      </c>
      <c r="C96" s="2"/>
      <c r="D96" s="3">
        <v>81667734</v>
      </c>
      <c r="E96" s="29"/>
      <c r="F96" s="3"/>
      <c r="G96" s="2"/>
      <c r="H96" s="19" t="s">
        <v>135</v>
      </c>
      <c r="I96" s="19"/>
      <c r="J96" s="3">
        <v>160788241.49000001</v>
      </c>
      <c r="K96" s="29"/>
      <c r="L96" s="29"/>
    </row>
    <row r="97" spans="1:12" x14ac:dyDescent="0.25">
      <c r="A97" s="2"/>
      <c r="B97" s="2" t="s">
        <v>186</v>
      </c>
      <c r="C97" s="2"/>
      <c r="D97" s="3">
        <v>60054169.020000003</v>
      </c>
      <c r="E97" s="29"/>
      <c r="F97" s="29"/>
      <c r="G97" s="2"/>
      <c r="H97" s="19" t="s">
        <v>136</v>
      </c>
      <c r="I97" s="19"/>
      <c r="J97" s="3">
        <v>27653312.519999996</v>
      </c>
      <c r="K97" s="29"/>
      <c r="L97" s="29"/>
    </row>
    <row r="98" spans="1:12" x14ac:dyDescent="0.25">
      <c r="A98" s="2"/>
      <c r="B98" s="2" t="s">
        <v>76</v>
      </c>
      <c r="C98" s="2"/>
      <c r="D98" s="3">
        <v>4681955.4800000004</v>
      </c>
      <c r="E98" s="29"/>
      <c r="F98" s="29"/>
      <c r="G98" s="2"/>
      <c r="H98" s="19" t="s">
        <v>137</v>
      </c>
      <c r="I98" s="19"/>
      <c r="J98" s="3">
        <v>95476944.760000005</v>
      </c>
      <c r="K98" s="32"/>
      <c r="L98" s="29"/>
    </row>
    <row r="99" spans="1:12" x14ac:dyDescent="0.25">
      <c r="A99" s="2"/>
      <c r="B99" s="2" t="s">
        <v>187</v>
      </c>
      <c r="C99" s="2"/>
      <c r="D99" s="3">
        <v>760583.52</v>
      </c>
      <c r="E99" s="29"/>
      <c r="F99" s="29"/>
      <c r="G99" s="2"/>
      <c r="H99" s="19" t="s">
        <v>138</v>
      </c>
      <c r="I99" s="19"/>
      <c r="J99" s="3">
        <v>8357958.1899999985</v>
      </c>
      <c r="K99" s="29"/>
      <c r="L99" s="29"/>
    </row>
    <row r="100" spans="1:12" x14ac:dyDescent="0.25">
      <c r="A100" s="2"/>
      <c r="B100" s="2" t="s">
        <v>59</v>
      </c>
      <c r="C100" s="2"/>
      <c r="D100" s="3">
        <v>20622767.049999997</v>
      </c>
      <c r="E100" s="29"/>
      <c r="F100" s="29"/>
      <c r="G100" s="2"/>
      <c r="H100" s="19" t="s">
        <v>139</v>
      </c>
      <c r="I100" s="19"/>
      <c r="J100" s="3">
        <v>113123242.25</v>
      </c>
      <c r="K100" s="29"/>
      <c r="L100" s="29"/>
    </row>
    <row r="101" spans="1:12" x14ac:dyDescent="0.25">
      <c r="A101" s="2"/>
      <c r="B101" s="2" t="s">
        <v>201</v>
      </c>
      <c r="C101" s="2"/>
      <c r="D101" s="3">
        <v>110000</v>
      </c>
      <c r="E101" s="29"/>
      <c r="F101" s="29"/>
      <c r="G101" s="2"/>
      <c r="H101" s="19" t="s">
        <v>140</v>
      </c>
      <c r="I101" s="19"/>
      <c r="J101" s="3">
        <v>18152564.579999998</v>
      </c>
      <c r="K101" s="32"/>
      <c r="L101" s="29"/>
    </row>
    <row r="102" spans="1:12" x14ac:dyDescent="0.25">
      <c r="A102" s="2"/>
      <c r="B102" s="2" t="s">
        <v>188</v>
      </c>
      <c r="C102" s="2"/>
      <c r="D102" s="3">
        <v>58395709.609999999</v>
      </c>
      <c r="E102" s="29"/>
      <c r="F102" s="29"/>
      <c r="G102" s="2"/>
      <c r="H102" s="19" t="s">
        <v>141</v>
      </c>
      <c r="I102" s="19"/>
      <c r="J102" s="3">
        <v>9235069.6100000013</v>
      </c>
      <c r="K102" s="29"/>
      <c r="L102" s="29"/>
    </row>
    <row r="103" spans="1:12" x14ac:dyDescent="0.25">
      <c r="A103" s="2"/>
      <c r="B103" s="7" t="s">
        <v>196</v>
      </c>
      <c r="C103" s="2"/>
      <c r="D103" s="3">
        <v>5137776.32</v>
      </c>
      <c r="E103" s="32"/>
      <c r="F103" s="29"/>
      <c r="G103" s="2"/>
      <c r="H103" s="19" t="s">
        <v>142</v>
      </c>
      <c r="I103" s="19"/>
      <c r="J103" s="3">
        <v>22050852.880000003</v>
      </c>
      <c r="K103" s="29"/>
      <c r="L103" s="29"/>
    </row>
    <row r="104" spans="1:12" x14ac:dyDescent="0.25">
      <c r="A104" s="2"/>
      <c r="B104" s="7" t="s">
        <v>60</v>
      </c>
      <c r="C104" s="12"/>
      <c r="D104" s="3">
        <v>1243593009.98</v>
      </c>
      <c r="E104" s="32">
        <f>SUM(D90:D104)</f>
        <v>6104583726.8699989</v>
      </c>
      <c r="F104" s="29"/>
      <c r="G104" s="2"/>
      <c r="H104" s="19" t="s">
        <v>143</v>
      </c>
      <c r="I104" s="19"/>
      <c r="J104" s="3">
        <v>1787765170.9199998</v>
      </c>
      <c r="K104" s="3"/>
      <c r="L104" s="29"/>
    </row>
    <row r="105" spans="1:12" x14ac:dyDescent="0.25">
      <c r="F105" s="29"/>
      <c r="G105" s="2"/>
      <c r="H105" s="19" t="s">
        <v>144</v>
      </c>
      <c r="I105" s="19"/>
      <c r="J105" s="3">
        <v>6057792.7199999997</v>
      </c>
      <c r="K105" s="29"/>
      <c r="L105" s="29"/>
    </row>
    <row r="106" spans="1:12" x14ac:dyDescent="0.25">
      <c r="F106" s="29"/>
      <c r="G106" s="2"/>
      <c r="H106" s="34" t="s">
        <v>205</v>
      </c>
      <c r="I106" s="19"/>
      <c r="J106" s="3">
        <v>40498295.539999999</v>
      </c>
      <c r="K106" s="29"/>
      <c r="L106" s="29"/>
    </row>
    <row r="107" spans="1:12" x14ac:dyDescent="0.25">
      <c r="F107" s="29"/>
      <c r="G107" s="2"/>
      <c r="H107" s="34" t="s">
        <v>145</v>
      </c>
      <c r="I107" s="19"/>
      <c r="J107" s="3">
        <v>454907078.23000002</v>
      </c>
      <c r="K107" s="29"/>
      <c r="L107" s="29"/>
    </row>
    <row r="108" spans="1:12" x14ac:dyDescent="0.25">
      <c r="F108" s="29"/>
      <c r="G108" s="2"/>
      <c r="H108" s="34" t="s">
        <v>146</v>
      </c>
      <c r="I108" s="29"/>
      <c r="J108" s="3">
        <v>162829627</v>
      </c>
      <c r="K108" s="29"/>
      <c r="L108" s="29"/>
    </row>
    <row r="109" spans="1:12" x14ac:dyDescent="0.25">
      <c r="F109" s="29"/>
      <c r="G109" s="2"/>
      <c r="H109" s="34" t="s">
        <v>88</v>
      </c>
      <c r="I109" s="29"/>
      <c r="J109" s="3">
        <v>15938075.65</v>
      </c>
      <c r="K109" s="29"/>
      <c r="L109" s="29"/>
    </row>
    <row r="110" spans="1:12" x14ac:dyDescent="0.25">
      <c r="A110" s="13" t="s">
        <v>61</v>
      </c>
      <c r="B110" s="2"/>
      <c r="C110" s="2"/>
      <c r="D110" s="30"/>
      <c r="E110" s="3">
        <v>1324837292.0099998</v>
      </c>
      <c r="F110" s="29"/>
      <c r="G110" s="2"/>
      <c r="H110" s="34" t="s">
        <v>92</v>
      </c>
      <c r="I110" s="29"/>
      <c r="J110" s="3">
        <v>4247846464.4000001</v>
      </c>
      <c r="K110" s="29"/>
      <c r="L110" s="29"/>
    </row>
    <row r="111" spans="1:12" x14ac:dyDescent="0.25">
      <c r="F111" s="29"/>
      <c r="H111" s="34" t="s">
        <v>103</v>
      </c>
      <c r="I111" s="34"/>
      <c r="J111" s="35">
        <v>80435890.040000007</v>
      </c>
      <c r="K111" s="29"/>
      <c r="L111" s="29"/>
    </row>
    <row r="112" spans="1:12" x14ac:dyDescent="0.25">
      <c r="F112" s="29"/>
      <c r="H112" s="19" t="s">
        <v>198</v>
      </c>
      <c r="I112" s="34"/>
      <c r="J112" s="35">
        <v>1210298.54</v>
      </c>
      <c r="K112" s="29"/>
      <c r="L112" s="29"/>
    </row>
    <row r="113" spans="1:12" x14ac:dyDescent="0.25">
      <c r="F113" s="29"/>
      <c r="H113" s="34" t="s">
        <v>194</v>
      </c>
      <c r="I113" s="34"/>
      <c r="J113" s="35">
        <v>5785901.0099999998</v>
      </c>
      <c r="K113" s="29"/>
      <c r="L113" s="29"/>
    </row>
    <row r="114" spans="1:12" x14ac:dyDescent="0.25">
      <c r="F114" s="29"/>
      <c r="H114" s="34" t="s">
        <v>147</v>
      </c>
      <c r="I114" s="34"/>
      <c r="J114" s="35">
        <v>3716709416.2400002</v>
      </c>
      <c r="K114" s="29"/>
      <c r="L114" s="29"/>
    </row>
    <row r="115" spans="1:12" x14ac:dyDescent="0.25">
      <c r="F115" s="3"/>
      <c r="H115" s="34" t="s">
        <v>148</v>
      </c>
      <c r="I115" s="34"/>
      <c r="J115" s="35">
        <v>733081.00000000023</v>
      </c>
      <c r="K115" s="29"/>
      <c r="L115" s="29"/>
    </row>
    <row r="116" spans="1:12" x14ac:dyDescent="0.25">
      <c r="F116" s="29"/>
      <c r="H116" s="34" t="s">
        <v>149</v>
      </c>
      <c r="I116" s="34"/>
      <c r="J116" s="35">
        <v>675844329.48000002</v>
      </c>
      <c r="K116" s="29"/>
      <c r="L116" s="29"/>
    </row>
    <row r="117" spans="1:12" x14ac:dyDescent="0.25">
      <c r="F117" s="29"/>
      <c r="H117" s="34" t="s">
        <v>150</v>
      </c>
      <c r="I117" s="34"/>
      <c r="J117" s="35">
        <v>54889413.480000004</v>
      </c>
      <c r="K117" s="29"/>
      <c r="L117" s="29"/>
    </row>
    <row r="118" spans="1:12" x14ac:dyDescent="0.25">
      <c r="A118" s="4" t="s">
        <v>62</v>
      </c>
      <c r="B118" s="7"/>
      <c r="C118" s="7"/>
      <c r="D118" s="3"/>
      <c r="E118" s="29"/>
      <c r="F118" s="29"/>
      <c r="H118" s="34" t="s">
        <v>151</v>
      </c>
      <c r="I118" s="34"/>
      <c r="J118" s="35">
        <v>41572779.380000003</v>
      </c>
      <c r="K118" s="29"/>
      <c r="L118" s="29"/>
    </row>
    <row r="119" spans="1:12" x14ac:dyDescent="0.25">
      <c r="A119" s="2"/>
      <c r="B119" s="2" t="s">
        <v>63</v>
      </c>
      <c r="C119" s="2"/>
      <c r="D119" s="3">
        <v>5770992.8500000015</v>
      </c>
      <c r="E119" s="29"/>
      <c r="F119" s="29"/>
      <c r="H119" s="34" t="s">
        <v>131</v>
      </c>
      <c r="I119" s="34"/>
      <c r="J119" s="35">
        <v>10971340786.799997</v>
      </c>
      <c r="K119" s="32"/>
      <c r="L119" s="29"/>
    </row>
    <row r="120" spans="1:12" x14ac:dyDescent="0.25">
      <c r="A120" s="2"/>
      <c r="B120" s="2" t="s">
        <v>64</v>
      </c>
      <c r="C120" s="2"/>
      <c r="D120" s="3">
        <v>20455313.410000004</v>
      </c>
      <c r="F120" s="29"/>
      <c r="H120" s="34" t="s">
        <v>112</v>
      </c>
      <c r="I120" s="34"/>
      <c r="J120" s="35">
        <v>453998.27</v>
      </c>
      <c r="K120" s="32">
        <f>SUM(J93:J121)</f>
        <v>25261238677.939999</v>
      </c>
      <c r="L120" s="29"/>
    </row>
    <row r="121" spans="1:12" x14ac:dyDescent="0.25">
      <c r="A121" s="2"/>
      <c r="B121" s="2" t="s">
        <v>189</v>
      </c>
      <c r="C121" s="2"/>
      <c r="D121" s="3">
        <v>2563516.0299999998</v>
      </c>
      <c r="E121" s="32"/>
      <c r="F121" s="29"/>
      <c r="I121" s="34"/>
      <c r="J121" s="35"/>
      <c r="K121" s="29"/>
      <c r="L121" s="29"/>
    </row>
    <row r="122" spans="1:12" x14ac:dyDescent="0.25">
      <c r="A122" s="2"/>
      <c r="B122" s="2" t="s">
        <v>190</v>
      </c>
      <c r="C122" s="2"/>
      <c r="D122" s="3">
        <v>0.98</v>
      </c>
      <c r="E122" s="32">
        <f>SUM(D119:D122)</f>
        <v>28789823.270000007</v>
      </c>
      <c r="F122" s="29"/>
      <c r="G122" s="4" t="s">
        <v>152</v>
      </c>
      <c r="H122" s="29"/>
      <c r="I122" s="2"/>
      <c r="J122" s="29"/>
      <c r="K122" s="29"/>
      <c r="L122" s="29"/>
    </row>
    <row r="123" spans="1:12" x14ac:dyDescent="0.25">
      <c r="F123" s="29"/>
      <c r="G123" s="11"/>
      <c r="H123" s="2" t="s">
        <v>153</v>
      </c>
      <c r="I123" s="2"/>
      <c r="J123" s="3">
        <v>340544214.91000003</v>
      </c>
      <c r="K123" s="29"/>
      <c r="L123" s="29"/>
    </row>
    <row r="124" spans="1:12" x14ac:dyDescent="0.25">
      <c r="F124" s="29"/>
      <c r="G124" s="29"/>
      <c r="H124" s="2" t="s">
        <v>154</v>
      </c>
      <c r="I124" s="2"/>
      <c r="J124" s="3">
        <v>362091540.03999996</v>
      </c>
      <c r="K124" s="29"/>
      <c r="L124" s="29"/>
    </row>
    <row r="125" spans="1:12" x14ac:dyDescent="0.25">
      <c r="F125" s="29"/>
      <c r="G125" s="11"/>
      <c r="H125" s="2" t="s">
        <v>155</v>
      </c>
      <c r="I125" s="2"/>
      <c r="J125" s="3">
        <v>157052.06</v>
      </c>
      <c r="K125" s="29"/>
      <c r="L125" s="29"/>
    </row>
    <row r="126" spans="1:12" x14ac:dyDescent="0.25">
      <c r="A126" s="2"/>
      <c r="B126" s="2"/>
      <c r="C126" s="2"/>
      <c r="D126" s="29"/>
      <c r="F126" s="29"/>
      <c r="G126" s="11"/>
      <c r="H126" s="2" t="s">
        <v>181</v>
      </c>
      <c r="I126" s="2"/>
      <c r="J126" s="3">
        <v>4596300.4299999988</v>
      </c>
      <c r="K126" s="29"/>
      <c r="L126" s="29"/>
    </row>
    <row r="127" spans="1:12" x14ac:dyDescent="0.25">
      <c r="A127" s="14"/>
      <c r="G127" s="11"/>
      <c r="H127" s="2" t="s">
        <v>156</v>
      </c>
      <c r="I127" s="2"/>
      <c r="J127" s="3">
        <v>4430488.8999999994</v>
      </c>
      <c r="K127" s="29"/>
      <c r="L127" s="29"/>
    </row>
    <row r="128" spans="1:12" x14ac:dyDescent="0.25">
      <c r="A128" s="14"/>
      <c r="B128" s="4"/>
      <c r="C128" s="4"/>
      <c r="D128" s="29"/>
      <c r="E128" s="15"/>
      <c r="F128" s="15"/>
      <c r="G128" s="11"/>
      <c r="H128" s="2" t="s">
        <v>157</v>
      </c>
      <c r="I128" s="2"/>
      <c r="J128" s="3">
        <v>1869413.0500000003</v>
      </c>
      <c r="K128" s="32"/>
      <c r="L128" s="29"/>
    </row>
    <row r="129" spans="1:12" x14ac:dyDescent="0.25">
      <c r="A129" s="14"/>
      <c r="B129" s="4"/>
      <c r="C129" s="4"/>
      <c r="D129" s="29"/>
      <c r="E129" s="15"/>
      <c r="F129" s="15"/>
      <c r="H129" s="2" t="s">
        <v>199</v>
      </c>
      <c r="J129" s="3">
        <v>18108583.989999998</v>
      </c>
      <c r="K129" s="32">
        <f>SUM(J123:J129)</f>
        <v>731797593.37999988</v>
      </c>
      <c r="L129" s="29"/>
    </row>
    <row r="130" spans="1:12" x14ac:dyDescent="0.25">
      <c r="A130" s="14"/>
      <c r="B130" s="4"/>
      <c r="C130" s="4"/>
      <c r="D130" s="29"/>
      <c r="E130" s="15"/>
      <c r="F130" s="15"/>
      <c r="L130" s="29"/>
    </row>
    <row r="131" spans="1:12" x14ac:dyDescent="0.25">
      <c r="A131" s="14"/>
      <c r="B131" s="4" t="s">
        <v>65</v>
      </c>
      <c r="C131" s="4"/>
      <c r="D131" s="29"/>
      <c r="E131" s="29"/>
      <c r="F131" s="15">
        <f>+E21+E35+E44+E59+E70+E83+E104+E110+E122</f>
        <v>75002599523.529999</v>
      </c>
      <c r="H131" s="4" t="s">
        <v>158</v>
      </c>
      <c r="I131" s="29"/>
      <c r="J131" s="29"/>
      <c r="K131" s="29"/>
      <c r="L131" s="15">
        <f>+K51+K65+K74+K90+K120+K129</f>
        <v>71710954681.680008</v>
      </c>
    </row>
    <row r="132" spans="1:12" x14ac:dyDescent="0.25">
      <c r="L132" s="29"/>
    </row>
    <row r="133" spans="1:12" x14ac:dyDescent="0.25">
      <c r="A133" s="14" t="s">
        <v>66</v>
      </c>
      <c r="B133" s="4"/>
      <c r="C133" s="4"/>
      <c r="D133" s="15" t="s">
        <v>66</v>
      </c>
      <c r="E133" s="29"/>
      <c r="F133" s="29"/>
      <c r="L133" s="29"/>
    </row>
    <row r="134" spans="1:12" x14ac:dyDescent="0.25">
      <c r="A134" s="14"/>
      <c r="B134" s="2" t="s">
        <v>67</v>
      </c>
      <c r="C134" s="4"/>
      <c r="D134" s="3">
        <v>20513500</v>
      </c>
      <c r="F134" s="29"/>
      <c r="L134" s="29"/>
    </row>
    <row r="135" spans="1:12" x14ac:dyDescent="0.25">
      <c r="A135" s="14"/>
      <c r="B135" s="2" t="s">
        <v>197</v>
      </c>
      <c r="C135" s="4"/>
      <c r="D135" s="3">
        <v>4150000000</v>
      </c>
      <c r="E135" s="3">
        <f>SUM(D134:D135)</f>
        <v>4170513500</v>
      </c>
      <c r="G135" s="4" t="s">
        <v>159</v>
      </c>
      <c r="H135" s="2"/>
      <c r="I135" s="24"/>
      <c r="J135" s="10" t="s">
        <v>66</v>
      </c>
      <c r="K135" s="29"/>
      <c r="L135" s="29"/>
    </row>
    <row r="136" spans="1:12" x14ac:dyDescent="0.25">
      <c r="A136" s="14"/>
      <c r="E136" s="3"/>
      <c r="F136" s="3"/>
      <c r="G136" s="2"/>
      <c r="H136" s="24" t="s">
        <v>160</v>
      </c>
      <c r="I136" s="2"/>
      <c r="J136" s="3">
        <v>3245092658.4800005</v>
      </c>
      <c r="L136" s="29"/>
    </row>
    <row r="137" spans="1:12" x14ac:dyDescent="0.25">
      <c r="A137" s="14"/>
      <c r="G137" s="2"/>
      <c r="H137" s="2" t="s">
        <v>161</v>
      </c>
      <c r="I137" s="2"/>
      <c r="J137" s="3">
        <v>64975573.039999992</v>
      </c>
      <c r="L137" s="29"/>
    </row>
    <row r="138" spans="1:12" x14ac:dyDescent="0.25">
      <c r="A138" s="4"/>
      <c r="B138" s="4"/>
      <c r="C138" s="4"/>
      <c r="D138" s="3"/>
      <c r="E138" s="29"/>
      <c r="F138" s="29"/>
      <c r="G138" s="9"/>
      <c r="H138" s="2" t="s">
        <v>182</v>
      </c>
      <c r="I138" s="2"/>
      <c r="J138" s="3">
        <v>149623574.73000002</v>
      </c>
      <c r="L138" s="29"/>
    </row>
    <row r="139" spans="1:12" x14ac:dyDescent="0.25">
      <c r="F139" s="29"/>
      <c r="G139" s="9"/>
      <c r="H139" s="2" t="s">
        <v>112</v>
      </c>
      <c r="I139" s="9"/>
      <c r="J139" s="3">
        <v>797369095.92000008</v>
      </c>
      <c r="K139" s="3">
        <f>SUM(J136:J139)</f>
        <v>4257060902.1700006</v>
      </c>
    </row>
    <row r="140" spans="1:12" x14ac:dyDescent="0.25">
      <c r="F140" s="29"/>
      <c r="G140" s="14"/>
      <c r="H140" s="9"/>
      <c r="I140" s="26"/>
      <c r="J140" s="3"/>
      <c r="K140" s="29"/>
      <c r="L140" s="29"/>
    </row>
    <row r="141" spans="1:12" x14ac:dyDescent="0.25">
      <c r="B141" s="4" t="s">
        <v>206</v>
      </c>
      <c r="C141" s="4"/>
      <c r="D141" s="29"/>
      <c r="E141" s="29"/>
      <c r="F141" s="15">
        <f>+F131+E135</f>
        <v>79173113023.529999</v>
      </c>
      <c r="G141" s="4" t="s">
        <v>66</v>
      </c>
      <c r="H141" s="26" t="s">
        <v>162</v>
      </c>
      <c r="I141" s="26"/>
      <c r="J141" s="29"/>
      <c r="K141" s="29"/>
      <c r="L141" s="15">
        <f>+L131+K139</f>
        <v>75968015583.850006</v>
      </c>
    </row>
    <row r="142" spans="1:12" x14ac:dyDescent="0.25">
      <c r="A142" s="9"/>
      <c r="B142" s="9"/>
      <c r="C142" s="9"/>
      <c r="D142" s="3"/>
      <c r="F142" s="3"/>
    </row>
    <row r="143" spans="1:12" x14ac:dyDescent="0.25">
      <c r="A143" s="4" t="s">
        <v>68</v>
      </c>
      <c r="B143" s="2"/>
      <c r="C143" s="2"/>
      <c r="D143" s="3"/>
      <c r="E143" s="29"/>
      <c r="F143" s="3"/>
      <c r="G143" s="4" t="s">
        <v>68</v>
      </c>
      <c r="H143" s="2"/>
    </row>
    <row r="144" spans="1:12" x14ac:dyDescent="0.25">
      <c r="A144" s="2"/>
      <c r="B144" s="2" t="s">
        <v>202</v>
      </c>
      <c r="C144" s="2"/>
      <c r="D144" s="3">
        <v>112762197</v>
      </c>
      <c r="E144" s="29"/>
      <c r="F144" s="29"/>
      <c r="G144" s="2"/>
      <c r="H144" s="2" t="s">
        <v>202</v>
      </c>
      <c r="I144" s="26"/>
      <c r="K144" s="15">
        <v>3703142903</v>
      </c>
      <c r="L144" s="29"/>
    </row>
    <row r="145" spans="1:12" x14ac:dyDescent="0.25">
      <c r="A145" s="2"/>
      <c r="B145" s="2" t="s">
        <v>167</v>
      </c>
      <c r="C145" s="2"/>
      <c r="D145" s="3">
        <v>28467793</v>
      </c>
      <c r="E145" s="3">
        <f>SUM(D144:D145)</f>
        <v>141229990</v>
      </c>
      <c r="F145" s="29"/>
      <c r="G145" s="2"/>
      <c r="H145" s="2"/>
      <c r="I145" s="26"/>
      <c r="J145" s="15"/>
      <c r="K145" s="29"/>
      <c r="L145" s="29"/>
    </row>
    <row r="146" spans="1:12" ht="6.75" customHeight="1" x14ac:dyDescent="0.25">
      <c r="A146" s="9"/>
      <c r="B146" s="16"/>
      <c r="C146" s="16"/>
      <c r="D146" s="15"/>
      <c r="E146" s="29"/>
      <c r="F146" s="29"/>
      <c r="G146" s="2"/>
      <c r="H146" s="2"/>
      <c r="I146" s="26"/>
      <c r="J146" s="15"/>
      <c r="K146" s="29"/>
      <c r="L146" s="29"/>
    </row>
    <row r="147" spans="1:12" x14ac:dyDescent="0.25">
      <c r="A147" s="4" t="s">
        <v>69</v>
      </c>
      <c r="B147" s="2"/>
      <c r="C147" s="2"/>
      <c r="D147" s="3"/>
      <c r="E147" s="29"/>
      <c r="F147" s="29"/>
      <c r="G147" s="4" t="s">
        <v>163</v>
      </c>
      <c r="H147" s="9"/>
      <c r="I147" s="2"/>
      <c r="J147" s="15" t="s">
        <v>66</v>
      </c>
      <c r="K147" s="29"/>
      <c r="L147" s="29"/>
    </row>
    <row r="148" spans="1:12" x14ac:dyDescent="0.25">
      <c r="A148" s="2"/>
      <c r="B148" s="2" t="s">
        <v>70</v>
      </c>
      <c r="C148" s="2"/>
      <c r="D148" s="3">
        <v>902098323</v>
      </c>
      <c r="E148" s="29"/>
      <c r="F148" s="29"/>
      <c r="G148" s="9"/>
      <c r="H148" s="2" t="s">
        <v>70</v>
      </c>
      <c r="I148" s="9"/>
      <c r="J148" s="3">
        <v>1185507978</v>
      </c>
      <c r="L148" s="29"/>
    </row>
    <row r="149" spans="1:12" x14ac:dyDescent="0.25">
      <c r="A149" s="9"/>
      <c r="B149" s="9" t="s">
        <v>71</v>
      </c>
      <c r="C149" s="9"/>
      <c r="D149" s="3">
        <v>1362621958</v>
      </c>
      <c r="E149" s="3">
        <f>SUM(D148:D149)</f>
        <v>2264720281</v>
      </c>
      <c r="F149" s="3">
        <f>+E145+E149</f>
        <v>2405950271</v>
      </c>
      <c r="G149" s="2"/>
      <c r="H149" s="9" t="s">
        <v>71</v>
      </c>
      <c r="I149" s="16"/>
      <c r="J149" s="3">
        <v>722396830</v>
      </c>
      <c r="K149" s="3">
        <f>SUM(J148:J149)</f>
        <v>1907904808</v>
      </c>
      <c r="L149" s="3">
        <f>+K144+K149</f>
        <v>5611047711</v>
      </c>
    </row>
    <row r="150" spans="1:12" ht="6" customHeight="1" x14ac:dyDescent="0.25">
      <c r="A150" s="9"/>
      <c r="B150" s="16"/>
      <c r="C150" s="16"/>
      <c r="D150" s="15"/>
      <c r="E150" s="29"/>
      <c r="F150" s="29"/>
      <c r="G150" s="29"/>
      <c r="H150" s="16"/>
      <c r="I150" s="4"/>
      <c r="J150" s="27"/>
      <c r="K150" s="29"/>
      <c r="L150" s="29"/>
    </row>
    <row r="151" spans="1:12" x14ac:dyDescent="0.25">
      <c r="A151" s="14"/>
      <c r="B151" s="4" t="s">
        <v>166</v>
      </c>
      <c r="C151" s="4"/>
      <c r="D151" s="17" t="s">
        <v>66</v>
      </c>
      <c r="E151" s="29"/>
      <c r="F151" s="3">
        <f>+F141+F149</f>
        <v>81579063294.529999</v>
      </c>
      <c r="G151" s="29"/>
      <c r="H151" s="4" t="s">
        <v>66</v>
      </c>
      <c r="I151" s="29"/>
      <c r="J151" s="28" t="s">
        <v>66</v>
      </c>
      <c r="K151" s="29"/>
      <c r="L151" s="3">
        <f>+L141+L149</f>
        <v>81579063294.850006</v>
      </c>
    </row>
    <row r="152" spans="1:12" x14ac:dyDescent="0.25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</row>
    <row r="153" spans="1:12" x14ac:dyDescent="0.25">
      <c r="B153" s="37" t="s">
        <v>207</v>
      </c>
      <c r="C153" s="37"/>
      <c r="D153" s="37"/>
      <c r="E153" s="37"/>
      <c r="F153" s="37"/>
      <c r="G153" s="29"/>
      <c r="H153" s="29"/>
      <c r="I153" s="29"/>
      <c r="J153" s="29"/>
      <c r="K153" s="29"/>
      <c r="L153" s="29"/>
    </row>
    <row r="154" spans="1:12" x14ac:dyDescent="0.25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</row>
    <row r="155" spans="1:12" x14ac:dyDescent="0.25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</row>
    <row r="156" spans="1:12" x14ac:dyDescent="0.25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</row>
    <row r="157" spans="1:12" x14ac:dyDescent="0.25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</row>
    <row r="158" spans="1:12" x14ac:dyDescent="0.25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</row>
    <row r="159" spans="1:12" x14ac:dyDescent="0.25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</row>
    <row r="160" spans="1:12" x14ac:dyDescent="0.25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2:12" x14ac:dyDescent="0.25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</row>
    <row r="162" spans="2:12" x14ac:dyDescent="0.25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2:12" x14ac:dyDescent="0.25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</row>
    <row r="164" spans="2:12" x14ac:dyDescent="0.25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</row>
    <row r="165" spans="2:12" x14ac:dyDescent="0.25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</row>
    <row r="166" spans="2:12" x14ac:dyDescent="0.25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</row>
    <row r="167" spans="2:12" x14ac:dyDescent="0.25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</row>
    <row r="168" spans="2:12" x14ac:dyDescent="0.25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</row>
    <row r="169" spans="2:12" x14ac:dyDescent="0.25">
      <c r="B169" s="29"/>
      <c r="C169" s="29"/>
      <c r="D169" s="29"/>
      <c r="E169" s="29"/>
      <c r="F169" s="29"/>
      <c r="G169" s="29"/>
      <c r="H169" s="29"/>
      <c r="J169" s="29"/>
      <c r="K169" s="29"/>
      <c r="L169" s="29"/>
    </row>
  </sheetData>
  <mergeCells count="3">
    <mergeCell ref="A1:L1"/>
    <mergeCell ref="A2:L2"/>
    <mergeCell ref="A3:L3"/>
  </mergeCells>
  <pageMargins left="0.59055118110236227" right="0.59055118110236227" top="0.78740157480314965" bottom="0.78740157480314965" header="0.31496062992125984" footer="0.31496062992125984"/>
  <pageSetup scale="50" fitToHeight="2" orientation="portrait" r:id="rId1"/>
  <headerFooter>
    <oddFooter>&amp;C&amp;P de &amp;N</oddFooter>
  </headerFooter>
  <ignoredErrors>
    <ignoredError sqref="K76 K92:K97 K87:K88 K111:K118 K102 K99:K100 E25:E36 E23 K105 K108 E46 E21 E44 E70 E83 F131 F144 E150:F151 E147:F148 E142:F142 E136:F141 E143:F143 E149:F149 E145:F146 E144 L152:L153 L150 L144 L147:L148 L131:L143 K149:L149 L145:L146 L151 L154:L155 K139 E135:F135 L156:L159 D53 D9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MIE 2021</vt:lpstr>
      <vt:lpstr>'MIE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2022-02-21T18:53:05Z</cp:lastPrinted>
  <dcterms:created xsi:type="dcterms:W3CDTF">2020-09-04T19:15:24Z</dcterms:created>
  <dcterms:modified xsi:type="dcterms:W3CDTF">2022-02-21T19:05:24Z</dcterms:modified>
</cp:coreProperties>
</file>